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20" windowHeight="9855"/>
  </bookViews>
  <sheets>
    <sheet name="Arkusz1" sheetId="1" r:id="rId1"/>
    <sheet name="Arkusz2" sheetId="2" r:id="rId2"/>
    <sheet name="Arkusz3" sheetId="3" r:id="rId3"/>
  </sheets>
  <definedNames>
    <definedName name="WartoscPojazdy">Arkusz1!$A$5:$K$39</definedName>
  </definedNames>
  <calcPr calcId="145621"/>
</workbook>
</file>

<file path=xl/calcChain.xml><?xml version="1.0" encoding="utf-8"?>
<calcChain xmlns="http://schemas.openxmlformats.org/spreadsheetml/2006/main">
  <c r="AL43" i="1" l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L30" i="1" l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1" i="1"/>
  <c r="AL32" i="1"/>
  <c r="AL33" i="1"/>
  <c r="AL34" i="1"/>
  <c r="AL35" i="1"/>
  <c r="AL36" i="1"/>
  <c r="AL37" i="1"/>
  <c r="AL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L81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2" i="1"/>
  <c r="AL83" i="1"/>
  <c r="AL84" i="1"/>
  <c r="AL85" i="1"/>
  <c r="AL86" i="1"/>
  <c r="AL87" i="1"/>
  <c r="AL88" i="1"/>
  <c r="AL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39" i="1" l="1"/>
  <c r="AL90" i="1"/>
</calcChain>
</file>

<file path=xl/comments1.xml><?xml version="1.0" encoding="utf-8"?>
<comments xmlns="http://schemas.openxmlformats.org/spreadsheetml/2006/main">
  <authors>
    <author/>
  </authors>
  <commentList>
    <comment ref="P56" author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 xml:space="preserve">ZPL:
np.: wtryskarki
</t>
        </r>
      </text>
    </comment>
  </commentList>
</comments>
</file>

<file path=xl/sharedStrings.xml><?xml version="1.0" encoding="utf-8"?>
<sst xmlns="http://schemas.openxmlformats.org/spreadsheetml/2006/main" count="211" uniqueCount="123">
  <si>
    <t>Lp.</t>
  </si>
  <si>
    <t>Spółka</t>
  </si>
  <si>
    <t>POJAZDY</t>
  </si>
  <si>
    <t>Osobowe</t>
  </si>
  <si>
    <t>Cięzarowe:</t>
  </si>
  <si>
    <t>o masie do                 3,5t</t>
  </si>
  <si>
    <t>o masie powyżej 3,5t</t>
  </si>
  <si>
    <t>Ciągniki siodłowe</t>
  </si>
  <si>
    <t>Naczepy / przyczepy</t>
  </si>
  <si>
    <t>Autobusy</t>
  </si>
  <si>
    <t>inne pojazdy</t>
  </si>
  <si>
    <t>MiU</t>
  </si>
  <si>
    <t>Sprzęt Budowlany</t>
  </si>
  <si>
    <t>Maszyny Rolnicze</t>
  </si>
  <si>
    <t>Maszyny Poligraf.</t>
  </si>
  <si>
    <t>maszyny do prod. tw. sztucznych oraz maszyny do obróbki metalu</t>
  </si>
  <si>
    <t>maszyny dla przemysłu spożywczego</t>
  </si>
  <si>
    <t>Sprzęt Medyczny</t>
  </si>
  <si>
    <t>Sprzęt Gastronom.</t>
  </si>
  <si>
    <t>Wózki Widłowe</t>
  </si>
  <si>
    <t>inne MiU</t>
  </si>
  <si>
    <t>IT</t>
  </si>
  <si>
    <t xml:space="preserve"> Sprzęt</t>
  </si>
  <si>
    <t>Oprogram.</t>
  </si>
  <si>
    <t>inne IT</t>
  </si>
  <si>
    <t>POZOSTAŁE ŚRODKI TRANSPORTU</t>
  </si>
  <si>
    <t>Powietrzne</t>
  </si>
  <si>
    <t>Wodne</t>
  </si>
  <si>
    <t>Kolejowe</t>
  </si>
  <si>
    <t>Inne ruchomości</t>
  </si>
  <si>
    <t>RUCHOMOŚCI</t>
  </si>
  <si>
    <t>budynki przemysłowe</t>
  </si>
  <si>
    <t>obiekty handlowe i usługowe</t>
  </si>
  <si>
    <t>obiekty biurowe</t>
  </si>
  <si>
    <t>hotele i obiekty rekreacyjne</t>
  </si>
  <si>
    <t>inne</t>
  </si>
  <si>
    <t>OGÓŁEM</t>
  </si>
  <si>
    <t>1.</t>
  </si>
  <si>
    <t>2.</t>
  </si>
  <si>
    <t>3.</t>
  </si>
  <si>
    <t>4.</t>
  </si>
  <si>
    <t>5.</t>
  </si>
  <si>
    <t>BRE Leasing Sp. z o.o.</t>
  </si>
  <si>
    <t>6.</t>
  </si>
  <si>
    <t>7.</t>
  </si>
  <si>
    <t>Caterpillar Financial Services Poland Sp. z o. o.</t>
  </si>
  <si>
    <t>8.</t>
  </si>
  <si>
    <t>9.</t>
  </si>
  <si>
    <t>Deutsche Leasing Polska S.A.</t>
  </si>
  <si>
    <t>10.</t>
  </si>
  <si>
    <t>DnB Nord Leasing Sp. z o.o.</t>
  </si>
  <si>
    <t>11.</t>
  </si>
  <si>
    <t xml:space="preserve">Europejski Fundusz Leasingowy S.A.  </t>
  </si>
  <si>
    <t>12.</t>
  </si>
  <si>
    <t>FGA Leasing Polska Sp. Z o. o.</t>
  </si>
  <si>
    <t>13.</t>
  </si>
  <si>
    <t>Getin Leasing S.A.</t>
  </si>
  <si>
    <t>14.</t>
  </si>
  <si>
    <t>Grenkeleasing Sp. z o. o.</t>
  </si>
  <si>
    <t>15.</t>
  </si>
  <si>
    <t>Handlowy Leasing Sp.z o.o.</t>
  </si>
  <si>
    <t>16.</t>
  </si>
  <si>
    <t>IKB Leasing Polska Sp. z o.o.</t>
  </si>
  <si>
    <t>17.</t>
  </si>
  <si>
    <t>18.</t>
  </si>
  <si>
    <t>Impuls Leasing Sp. Z o. o.</t>
  </si>
  <si>
    <t>19.</t>
  </si>
  <si>
    <t>ING Lease Polska Sp. z o.o.</t>
  </si>
  <si>
    <t>20.</t>
  </si>
  <si>
    <t>Kredyt Lease S.A.</t>
  </si>
  <si>
    <t>21.</t>
  </si>
  <si>
    <t>MAN Financial Services Poland</t>
  </si>
  <si>
    <t>22.</t>
  </si>
  <si>
    <t>23.</t>
  </si>
  <si>
    <t>Mercedes-Benz Leasing PolskaSp. z .o. o.</t>
  </si>
  <si>
    <t>24.</t>
  </si>
  <si>
    <t>Millennium Leasing Sp. z o.o.</t>
  </si>
  <si>
    <t>25.</t>
  </si>
  <si>
    <t>NL Leasing Polska Spółka z o. o.</t>
  </si>
  <si>
    <t>26.</t>
  </si>
  <si>
    <t>27.</t>
  </si>
  <si>
    <t>Nordea Finance Polska S.A.</t>
  </si>
  <si>
    <t>28.</t>
  </si>
  <si>
    <t>ORIX Polska S.A</t>
  </si>
  <si>
    <t>29.</t>
  </si>
  <si>
    <t>30.</t>
  </si>
  <si>
    <t>Raiffeisen Leasing Polska S.A.</t>
  </si>
  <si>
    <t>31.</t>
  </si>
  <si>
    <t>32.</t>
  </si>
  <si>
    <t>Scania Finance Polska Sp. z o.o.</t>
  </si>
  <si>
    <t>33.</t>
  </si>
  <si>
    <t>SG Equipment Leasing Polska Sp.z o.o.</t>
  </si>
  <si>
    <t>SGB-Trans-Leasing Polskie Towarzystwo Leasingowe Sp. z o.o.</t>
  </si>
  <si>
    <t>Siemens Finance Sp. z o.o.</t>
  </si>
  <si>
    <t>VB Leasing Polska S.A.</t>
  </si>
  <si>
    <t>VFS Usługi Finansowe Polska Sp. z o.o.</t>
  </si>
  <si>
    <t>Volkswagen Leasing Polska Sp. z o.o.</t>
  </si>
  <si>
    <t>RAZEM</t>
  </si>
  <si>
    <t>Zmiana</t>
  </si>
  <si>
    <t xml:space="preserve"> </t>
  </si>
  <si>
    <t>Związek Polskiego Leasingu</t>
  </si>
  <si>
    <t>BNP Paribas Leasing Solutions *</t>
  </si>
  <si>
    <t>*</t>
  </si>
  <si>
    <t>BNP Paribas Leasing Solutions ( BNP Paribas Lease Group,  Fortis Lease Polska , CLAAS Financial Services )</t>
  </si>
  <si>
    <t>**</t>
  </si>
  <si>
    <t>Spółki leasingowe Banku Zachodniego WBK SA : BZ WBK Finanse &amp; Leasing SA i BZ WBK Leasing SA</t>
  </si>
  <si>
    <t>Masterlease Polska : Masterlease , Futura Leasing SA i Prime Car  Management SA</t>
  </si>
  <si>
    <t>Warszawa 2013.01.18</t>
  </si>
  <si>
    <t>FINANSOWANIE RYNKU - ilość środków w sztukach  - I-IV kwartał 2012</t>
  </si>
  <si>
    <t xml:space="preserve">FINANSOWANIE RYNKU -  wartość netto środków  w mln.PLN - I-IV kwartał  2012 </t>
  </si>
  <si>
    <t>BZ WBK Spółki Leasingowe  **</t>
  </si>
  <si>
    <t>Impuls Leasing Sp.  Z o. o.</t>
  </si>
  <si>
    <t>PKO Leasing S.A.</t>
  </si>
  <si>
    <t>Masterlease Polska (FUTURA) ****</t>
  </si>
  <si>
    <t xml:space="preserve">*** </t>
  </si>
  <si>
    <t>DLL / BGŻ Leasing : De Lage Landen Leasing Polska S.A., BGŻ Leasing Sp. z o. o.</t>
  </si>
  <si>
    <t>****</t>
  </si>
  <si>
    <t>b.d.</t>
  </si>
  <si>
    <t>NIERUCHOMOŚCI</t>
  </si>
  <si>
    <t>Doszacowanie do 100% rynku rok  2012</t>
  </si>
  <si>
    <t>Doszacowanie do 100% rynku rok 2011</t>
  </si>
  <si>
    <t xml:space="preserve">Pekao Leasing Sp. z o.o. </t>
  </si>
  <si>
    <t>DLL/BGŻ Leasing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</si>
</sst>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/>
      <diagonal/>
    </border>
    <border>
      <left style="medium">
        <color rgb="FF969696"/>
      </left>
      <right style="thin">
        <color rgb="FF969696"/>
      </right>
      <top style="double">
        <color rgb="FF969696"/>
      </top>
      <bottom style="medium">
        <color rgb="FF969696"/>
      </bottom>
      <diagonal/>
    </border>
    <border>
      <left style="thin">
        <color rgb="FF969696"/>
      </left>
      <right/>
      <top style="double">
        <color rgb="FF969696"/>
      </top>
      <bottom style="medium">
        <color rgb="FF969696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7" fillId="0" borderId="10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4" fontId="5" fillId="0" borderId="12" xfId="0" applyNumberFormat="1" applyFont="1" applyFill="1" applyBorder="1" applyAlignment="1" applyProtection="1"/>
    <xf numFmtId="4" fontId="9" fillId="0" borderId="12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7" fillId="0" borderId="8" xfId="0" applyNumberFormat="1" applyFont="1" applyFill="1" applyBorder="1" applyAlignment="1" applyProtection="1"/>
    <xf numFmtId="3" fontId="7" fillId="0" borderId="10" xfId="0" applyNumberFormat="1" applyFont="1" applyFill="1" applyBorder="1" applyAlignment="1" applyProtection="1">
      <alignment horizontal="right"/>
    </xf>
    <xf numFmtId="3" fontId="5" fillId="0" borderId="12" xfId="0" applyNumberFormat="1" applyFont="1" applyFill="1" applyBorder="1" applyAlignment="1" applyProtection="1"/>
    <xf numFmtId="3" fontId="9" fillId="0" borderId="12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right"/>
    </xf>
    <xf numFmtId="0" fontId="0" fillId="0" borderId="0" xfId="4" applyFont="1" applyFill="1"/>
    <xf numFmtId="0" fontId="15" fillId="0" borderId="0" xfId="4" applyFont="1" applyFill="1"/>
    <xf numFmtId="0" fontId="11" fillId="0" borderId="0" xfId="4" applyFont="1" applyFill="1" applyBorder="1" applyAlignment="1"/>
    <xf numFmtId="0" fontId="15" fillId="0" borderId="0" xfId="4" applyFont="1" applyFill="1" applyBorder="1" applyAlignment="1"/>
    <xf numFmtId="0" fontId="16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5" fillId="0" borderId="14" xfId="2" applyNumberFormat="1" applyFont="1" applyFill="1" applyBorder="1" applyAlignment="1">
      <alignment horizontal="right"/>
    </xf>
    <xf numFmtId="164" fontId="5" fillId="0" borderId="15" xfId="2" applyNumberFormat="1" applyFont="1" applyFill="1" applyBorder="1" applyAlignment="1">
      <alignment wrapText="1"/>
    </xf>
    <xf numFmtId="164" fontId="5" fillId="0" borderId="15" xfId="2" applyNumberFormat="1" applyFont="1" applyFill="1" applyBorder="1"/>
    <xf numFmtId="164" fontId="18" fillId="0" borderId="15" xfId="2" applyNumberFormat="1" applyFont="1" applyFill="1" applyBorder="1"/>
    <xf numFmtId="164" fontId="5" fillId="0" borderId="15" xfId="3" applyNumberFormat="1" applyFont="1" applyFill="1" applyBorder="1" applyAlignment="1" applyProtection="1"/>
    <xf numFmtId="164" fontId="8" fillId="0" borderId="15" xfId="2" applyNumberFormat="1" applyFont="1" applyFill="1" applyBorder="1"/>
    <xf numFmtId="164" fontId="5" fillId="0" borderId="0" xfId="2" applyNumberFormat="1" applyFont="1" applyFill="1" applyBorder="1"/>
    <xf numFmtId="164" fontId="0" fillId="0" borderId="0" xfId="0" applyNumberFormat="1" applyFill="1"/>
    <xf numFmtId="0" fontId="17" fillId="0" borderId="0" xfId="4" applyFont="1" applyFill="1" applyBorder="1"/>
    <xf numFmtId="3" fontId="8" fillId="0" borderId="0" xfId="4" applyNumberFormat="1" applyFont="1" applyFill="1" applyBorder="1"/>
    <xf numFmtId="0" fontId="17" fillId="0" borderId="0" xfId="4" applyFont="1" applyFill="1"/>
    <xf numFmtId="0" fontId="17" fillId="0" borderId="0" xfId="0" applyFont="1" applyFill="1"/>
    <xf numFmtId="0" fontId="17" fillId="0" borderId="0" xfId="1" applyFont="1" applyFill="1" applyAlignment="1">
      <alignment wrapText="1"/>
    </xf>
    <xf numFmtId="0" fontId="8" fillId="0" borderId="0" xfId="1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1" fillId="0" borderId="0" xfId="0" applyFont="1" applyFill="1"/>
    <xf numFmtId="10" fontId="8" fillId="0" borderId="0" xfId="0" applyNumberFormat="1" applyFont="1" applyFill="1" applyBorder="1"/>
    <xf numFmtId="10" fontId="8" fillId="0" borderId="15" xfId="0" applyNumberFormat="1" applyFont="1" applyFill="1" applyBorder="1"/>
    <xf numFmtId="10" fontId="5" fillId="0" borderId="0" xfId="0" applyNumberFormat="1" applyFont="1" applyFill="1" applyBorder="1"/>
    <xf numFmtId="0" fontId="8" fillId="0" borderId="0" xfId="1" applyFont="1" applyFill="1" applyAlignment="1">
      <alignment horizontal="left" wrapText="1"/>
    </xf>
    <xf numFmtId="0" fontId="17" fillId="0" borderId="0" xfId="1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1" applyFont="1" applyFill="1" applyAlignment="1"/>
    <xf numFmtId="0" fontId="17" fillId="0" borderId="0" xfId="0" applyFont="1" applyFill="1" applyAlignment="1"/>
    <xf numFmtId="0" fontId="0" fillId="0" borderId="0" xfId="0" applyAlignment="1">
      <alignment wrapText="1"/>
    </xf>
  </cellXfs>
  <cellStyles count="5">
    <cellStyle name="Normalny" xfId="0" builtinId="0"/>
    <cellStyle name="Normalny 2" xfId="1"/>
    <cellStyle name="Normalny_Arkusz1" xfId="4"/>
    <cellStyle name="Normalny_Arkusz1_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E97"/>
  <sheetViews>
    <sheetView tabSelected="1" topLeftCell="A52" zoomScale="140" zoomScaleNormal="140" workbookViewId="0">
      <selection activeCell="B64" sqref="B64"/>
    </sheetView>
  </sheetViews>
  <sheetFormatPr defaultColWidth="13.5703125" defaultRowHeight="15" x14ac:dyDescent="0.25"/>
  <cols>
    <col min="1" max="1" width="8.85546875" style="39" customWidth="1"/>
    <col min="2" max="2" width="54.5703125" style="39" customWidth="1"/>
    <col min="3" max="4" width="13.5703125" style="39"/>
    <col min="5" max="5" width="15.85546875" style="39" customWidth="1"/>
    <col min="6" max="30" width="13.5703125" style="39"/>
    <col min="31" max="31" width="15.7109375" style="39" customWidth="1"/>
    <col min="32" max="32" width="18.7109375" style="39" customWidth="1"/>
    <col min="33" max="16384" width="13.5703125" style="39"/>
  </cols>
  <sheetData>
    <row r="1" spans="1:72" s="27" customFormat="1" ht="12.75" x14ac:dyDescent="0.2">
      <c r="A1" s="27" t="s">
        <v>100</v>
      </c>
      <c r="B1" s="28"/>
    </row>
    <row r="2" spans="1:72" s="29" customFormat="1" x14ac:dyDescent="0.25">
      <c r="A2" s="23"/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spans="1:72" s="25" customFormat="1" ht="20.25" x14ac:dyDescent="0.3">
      <c r="A3" s="25" t="s">
        <v>109</v>
      </c>
      <c r="B3" s="26"/>
    </row>
    <row r="4" spans="1:72" s="25" customFormat="1" ht="21" thickBot="1" x14ac:dyDescent="0.35">
      <c r="B4" s="26"/>
    </row>
    <row r="5" spans="1:72" ht="51.75" thickBot="1" x14ac:dyDescent="0.3">
      <c r="A5" s="30" t="s">
        <v>0</v>
      </c>
      <c r="B5" s="31" t="s">
        <v>1</v>
      </c>
      <c r="C5" s="32" t="s">
        <v>2</v>
      </c>
      <c r="D5" s="33" t="s">
        <v>3</v>
      </c>
      <c r="E5" s="33" t="s">
        <v>4</v>
      </c>
      <c r="F5" s="34" t="s">
        <v>5</v>
      </c>
      <c r="G5" s="34" t="s">
        <v>6</v>
      </c>
      <c r="H5" s="33" t="s">
        <v>7</v>
      </c>
      <c r="I5" s="33" t="s">
        <v>8</v>
      </c>
      <c r="J5" s="31" t="s">
        <v>9</v>
      </c>
      <c r="K5" s="35" t="s">
        <v>10</v>
      </c>
      <c r="L5" s="32" t="s">
        <v>11</v>
      </c>
      <c r="M5" s="33" t="s">
        <v>12</v>
      </c>
      <c r="N5" s="33" t="s">
        <v>13</v>
      </c>
      <c r="O5" s="33" t="s">
        <v>14</v>
      </c>
      <c r="P5" s="33" t="s">
        <v>15</v>
      </c>
      <c r="Q5" s="33" t="s">
        <v>16</v>
      </c>
      <c r="R5" s="33" t="s">
        <v>17</v>
      </c>
      <c r="S5" s="33" t="s">
        <v>18</v>
      </c>
      <c r="T5" s="33" t="s">
        <v>19</v>
      </c>
      <c r="U5" s="35" t="s">
        <v>20</v>
      </c>
      <c r="V5" s="32" t="s">
        <v>21</v>
      </c>
      <c r="W5" s="33" t="s">
        <v>22</v>
      </c>
      <c r="X5" s="31" t="s">
        <v>23</v>
      </c>
      <c r="Y5" s="35" t="s">
        <v>24</v>
      </c>
      <c r="Z5" s="36" t="s">
        <v>25</v>
      </c>
      <c r="AA5" s="33" t="s">
        <v>26</v>
      </c>
      <c r="AB5" s="33" t="s">
        <v>27</v>
      </c>
      <c r="AC5" s="37" t="s">
        <v>28</v>
      </c>
      <c r="AD5" s="38" t="s">
        <v>29</v>
      </c>
      <c r="AE5" s="38" t="s">
        <v>30</v>
      </c>
      <c r="AF5" s="36" t="s">
        <v>118</v>
      </c>
      <c r="AG5" s="33" t="s">
        <v>31</v>
      </c>
      <c r="AH5" s="33" t="s">
        <v>32</v>
      </c>
      <c r="AI5" s="33" t="s">
        <v>33</v>
      </c>
      <c r="AJ5" s="33" t="s">
        <v>34</v>
      </c>
      <c r="AK5" s="37" t="s">
        <v>35</v>
      </c>
      <c r="AL5" s="38" t="s">
        <v>36</v>
      </c>
    </row>
    <row r="6" spans="1:72" x14ac:dyDescent="0.25">
      <c r="A6" s="2" t="s">
        <v>37</v>
      </c>
      <c r="B6" s="3" t="s">
        <v>101</v>
      </c>
      <c r="C6" s="4">
        <v>168.59037485298052</v>
      </c>
      <c r="D6" s="4">
        <v>55.293286488404931</v>
      </c>
      <c r="E6" s="4">
        <v>97.588610185310571</v>
      </c>
      <c r="F6" s="4">
        <v>0</v>
      </c>
      <c r="G6" s="4">
        <v>97.588610185310571</v>
      </c>
      <c r="H6" s="4">
        <v>0</v>
      </c>
      <c r="I6" s="4">
        <v>15.708478179264997</v>
      </c>
      <c r="J6" s="4">
        <v>0</v>
      </c>
      <c r="K6" s="4">
        <v>0</v>
      </c>
      <c r="L6" s="4">
        <v>905.35510753157087</v>
      </c>
      <c r="M6" s="4">
        <v>27.402914569999989</v>
      </c>
      <c r="N6" s="4">
        <v>743.53820047579563</v>
      </c>
      <c r="O6" s="4">
        <v>5.8638967000000006</v>
      </c>
      <c r="P6" s="4">
        <v>9.3712975899999993</v>
      </c>
      <c r="Q6" s="4">
        <v>1.1511686099999998</v>
      </c>
      <c r="R6" s="4">
        <v>0</v>
      </c>
      <c r="S6" s="4">
        <v>0.128</v>
      </c>
      <c r="T6" s="4">
        <v>19.813979915059953</v>
      </c>
      <c r="U6" s="4">
        <v>98.085649670715185</v>
      </c>
      <c r="V6" s="4">
        <v>6.3471033936549981</v>
      </c>
      <c r="W6" s="4">
        <v>6.3471033936549981</v>
      </c>
      <c r="X6" s="4">
        <v>0</v>
      </c>
      <c r="Y6" s="4">
        <v>0</v>
      </c>
      <c r="Z6" s="4">
        <v>11.86452992453</v>
      </c>
      <c r="AA6" s="4">
        <v>0</v>
      </c>
      <c r="AB6" s="4">
        <v>6.6450514099999998</v>
      </c>
      <c r="AC6" s="4">
        <v>5.2194785145300013</v>
      </c>
      <c r="AD6" s="4">
        <v>0</v>
      </c>
      <c r="AE6" s="4">
        <v>1092.1571157027365</v>
      </c>
      <c r="AF6" s="4">
        <v>99.855767943354991</v>
      </c>
      <c r="AG6" s="4">
        <v>99.855767943354991</v>
      </c>
      <c r="AH6" s="4">
        <v>0</v>
      </c>
      <c r="AI6" s="4">
        <v>0</v>
      </c>
      <c r="AJ6" s="4">
        <v>0</v>
      </c>
      <c r="AK6" s="4">
        <v>0</v>
      </c>
      <c r="AL6" s="5">
        <f t="shared" ref="AL6:AL38" si="0">SUM(AE6:AF6)</f>
        <v>1192.0128836460915</v>
      </c>
    </row>
    <row r="7" spans="1:72" x14ac:dyDescent="0.25">
      <c r="A7" s="2" t="s">
        <v>38</v>
      </c>
      <c r="B7" s="3" t="s">
        <v>42</v>
      </c>
      <c r="C7" s="4">
        <v>1074.7726597100009</v>
      </c>
      <c r="D7" s="4">
        <v>570.776781650001</v>
      </c>
      <c r="E7" s="4">
        <v>173.40225140000001</v>
      </c>
      <c r="F7" s="4">
        <v>90.69133302000003</v>
      </c>
      <c r="G7" s="4">
        <v>82.710918379999995</v>
      </c>
      <c r="H7" s="4">
        <v>187.99427130999993</v>
      </c>
      <c r="I7" s="4">
        <v>96.134739310000001</v>
      </c>
      <c r="J7" s="4">
        <v>25.306200900000004</v>
      </c>
      <c r="K7" s="4">
        <v>21.158415140000006</v>
      </c>
      <c r="L7" s="4">
        <v>538.60048496000002</v>
      </c>
      <c r="M7" s="4">
        <v>43.427636849999999</v>
      </c>
      <c r="N7" s="4">
        <v>13.232962660000005</v>
      </c>
      <c r="O7" s="4">
        <v>9.6367734399999989</v>
      </c>
      <c r="P7" s="4">
        <v>171.99958605</v>
      </c>
      <c r="Q7" s="4">
        <v>8.4567174300000012</v>
      </c>
      <c r="R7" s="4">
        <v>26.790833269999993</v>
      </c>
      <c r="S7" s="4">
        <v>2.0272083099999993</v>
      </c>
      <c r="T7" s="4">
        <v>27.490931210000024</v>
      </c>
      <c r="U7" s="4">
        <v>235.53783573999999</v>
      </c>
      <c r="V7" s="4">
        <v>21.915021699999997</v>
      </c>
      <c r="W7" s="4">
        <v>21.915021699999997</v>
      </c>
      <c r="X7" s="4">
        <v>0</v>
      </c>
      <c r="Y7" s="4">
        <v>0</v>
      </c>
      <c r="Z7" s="4">
        <v>21.394252520000002</v>
      </c>
      <c r="AA7" s="4">
        <v>1.91309471</v>
      </c>
      <c r="AB7" s="4">
        <v>5.6183579799999999</v>
      </c>
      <c r="AC7" s="4">
        <v>13.862799830000004</v>
      </c>
      <c r="AD7" s="4">
        <v>57.191942989999951</v>
      </c>
      <c r="AE7" s="4">
        <v>1713.8743618800008</v>
      </c>
      <c r="AF7" s="4">
        <v>484.75099999999998</v>
      </c>
      <c r="AG7" s="4">
        <v>0</v>
      </c>
      <c r="AH7" s="4">
        <v>447.75099999999998</v>
      </c>
      <c r="AI7" s="4">
        <v>0</v>
      </c>
      <c r="AJ7" s="4">
        <v>37</v>
      </c>
      <c r="AK7" s="4">
        <v>0</v>
      </c>
      <c r="AL7" s="5">
        <f t="shared" si="0"/>
        <v>2198.625361880001</v>
      </c>
    </row>
    <row r="8" spans="1:72" x14ac:dyDescent="0.25">
      <c r="A8" s="2" t="s">
        <v>39</v>
      </c>
      <c r="B8" s="3" t="s">
        <v>110</v>
      </c>
      <c r="C8" s="4">
        <v>690.6986813000002</v>
      </c>
      <c r="D8" s="4">
        <v>364.37253858000031</v>
      </c>
      <c r="E8" s="4">
        <v>122.02343594000001</v>
      </c>
      <c r="F8" s="4">
        <v>84.221064780000006</v>
      </c>
      <c r="G8" s="4">
        <v>37.802371160000014</v>
      </c>
      <c r="H8" s="4">
        <v>100.23268464999995</v>
      </c>
      <c r="I8" s="4">
        <v>49.587486260000034</v>
      </c>
      <c r="J8" s="4">
        <v>49.318186630000021</v>
      </c>
      <c r="K8" s="4">
        <v>5.1643492399999991</v>
      </c>
      <c r="L8" s="4">
        <v>922.14306860000045</v>
      </c>
      <c r="M8" s="4">
        <v>42.423320959999984</v>
      </c>
      <c r="N8" s="4">
        <v>424.02725901000002</v>
      </c>
      <c r="O8" s="4">
        <v>28.46718774</v>
      </c>
      <c r="P8" s="4">
        <v>95.503021650000008</v>
      </c>
      <c r="Q8" s="4">
        <v>0</v>
      </c>
      <c r="R8" s="4">
        <v>68.757284679999998</v>
      </c>
      <c r="S8" s="4">
        <v>66.26813027</v>
      </c>
      <c r="T8" s="4">
        <v>15.09395408</v>
      </c>
      <c r="U8" s="4">
        <v>181.60291021000029</v>
      </c>
      <c r="V8" s="4">
        <v>13.510557959999979</v>
      </c>
      <c r="W8" s="4">
        <v>13.510557959999979</v>
      </c>
      <c r="X8" s="4">
        <v>0</v>
      </c>
      <c r="Y8" s="4">
        <v>0</v>
      </c>
      <c r="Z8" s="4">
        <v>61.17901509</v>
      </c>
      <c r="AA8" s="4">
        <v>60.330874799999997</v>
      </c>
      <c r="AB8" s="4">
        <v>0.84814029000000002</v>
      </c>
      <c r="AC8" s="4">
        <v>0</v>
      </c>
      <c r="AD8" s="4">
        <v>6.6438270799999986</v>
      </c>
      <c r="AE8" s="4">
        <v>1694.1751500300006</v>
      </c>
      <c r="AF8" s="4">
        <v>13.248765349999999</v>
      </c>
      <c r="AG8" s="4">
        <v>5.8899375799999998</v>
      </c>
      <c r="AH8" s="4">
        <v>4.9691150000000004</v>
      </c>
      <c r="AI8" s="4">
        <v>0</v>
      </c>
      <c r="AJ8" s="4">
        <v>0</v>
      </c>
      <c r="AK8" s="4">
        <v>2.38971277</v>
      </c>
      <c r="AL8" s="5">
        <f t="shared" si="0"/>
        <v>1707.4239153800006</v>
      </c>
    </row>
    <row r="9" spans="1:72" x14ac:dyDescent="0.25">
      <c r="A9" s="2" t="s">
        <v>40</v>
      </c>
      <c r="B9" s="3" t="s">
        <v>45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201.941</v>
      </c>
      <c r="M9" s="4">
        <v>201.941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201.941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5">
        <f t="shared" si="0"/>
        <v>201.941</v>
      </c>
    </row>
    <row r="10" spans="1:72" x14ac:dyDescent="0.25">
      <c r="A10" s="2" t="s">
        <v>41</v>
      </c>
      <c r="B10" s="3" t="s">
        <v>122</v>
      </c>
      <c r="C10" s="4">
        <v>457.09645575100853</v>
      </c>
      <c r="D10" s="4">
        <v>99.562115944186004</v>
      </c>
      <c r="E10" s="4">
        <v>42.131473253122003</v>
      </c>
      <c r="F10" s="4" t="s">
        <v>117</v>
      </c>
      <c r="G10" s="4" t="s">
        <v>117</v>
      </c>
      <c r="H10" s="4">
        <v>120.49248496497009</v>
      </c>
      <c r="I10" s="4">
        <v>184.51077465373049</v>
      </c>
      <c r="J10" s="4">
        <v>8.3747288950000005</v>
      </c>
      <c r="K10" s="4">
        <v>2.0248780399999999</v>
      </c>
      <c r="L10" s="4">
        <v>926.30857938772419</v>
      </c>
      <c r="M10" s="4">
        <v>79.71098111580099</v>
      </c>
      <c r="N10" s="4">
        <v>706.83516776041301</v>
      </c>
      <c r="O10" s="4">
        <v>20.393383545340001</v>
      </c>
      <c r="P10" s="4">
        <v>34.261347495899003</v>
      </c>
      <c r="Q10" s="4">
        <v>39.567300862000003</v>
      </c>
      <c r="R10" s="4">
        <v>0.42693175379199999</v>
      </c>
      <c r="S10" s="4">
        <v>0</v>
      </c>
      <c r="T10" s="4">
        <v>11.183000750898</v>
      </c>
      <c r="U10" s="4">
        <v>33.930466103580997</v>
      </c>
      <c r="V10" s="4">
        <v>12.07312012</v>
      </c>
      <c r="W10" s="4">
        <v>12.07312012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1395.4781552587328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5">
        <f t="shared" si="0"/>
        <v>1395.4781552587328</v>
      </c>
    </row>
    <row r="11" spans="1:72" x14ac:dyDescent="0.25">
      <c r="A11" s="2" t="s">
        <v>43</v>
      </c>
      <c r="B11" s="3" t="s">
        <v>48</v>
      </c>
      <c r="C11" s="4">
        <v>126.24699999999999</v>
      </c>
      <c r="D11" s="4">
        <v>6.8960000000000008</v>
      </c>
      <c r="E11" s="4">
        <v>43.298999999999999</v>
      </c>
      <c r="F11" s="4">
        <v>0</v>
      </c>
      <c r="G11" s="4">
        <v>43.298999999999999</v>
      </c>
      <c r="H11" s="4">
        <v>0</v>
      </c>
      <c r="I11" s="4">
        <v>11.538</v>
      </c>
      <c r="J11" s="4">
        <v>64.513999999999996</v>
      </c>
      <c r="K11" s="4">
        <v>0</v>
      </c>
      <c r="L11" s="4">
        <v>398.56999999999994</v>
      </c>
      <c r="M11" s="4">
        <v>32.664000000000001</v>
      </c>
      <c r="N11" s="4">
        <v>156.36099999999999</v>
      </c>
      <c r="O11" s="4">
        <v>9.427999999999999</v>
      </c>
      <c r="P11" s="4">
        <v>182.55799999999999</v>
      </c>
      <c r="Q11" s="4">
        <v>0</v>
      </c>
      <c r="R11" s="4">
        <v>1.2250000000000001</v>
      </c>
      <c r="S11" s="4">
        <v>0</v>
      </c>
      <c r="T11" s="4">
        <v>0.24399999999999999</v>
      </c>
      <c r="U11" s="4">
        <v>16.09</v>
      </c>
      <c r="V11" s="4">
        <v>1.4039999999999999</v>
      </c>
      <c r="W11" s="4">
        <v>1.4039999999999999</v>
      </c>
      <c r="X11" s="4">
        <v>0</v>
      </c>
      <c r="Y11" s="4">
        <v>0</v>
      </c>
      <c r="Z11" s="4">
        <v>3.2389999999999999</v>
      </c>
      <c r="AA11" s="4">
        <v>3.2389999999999999</v>
      </c>
      <c r="AB11" s="4">
        <v>0</v>
      </c>
      <c r="AC11" s="4">
        <v>0</v>
      </c>
      <c r="AD11" s="4">
        <v>0</v>
      </c>
      <c r="AE11" s="4">
        <v>529.45999999999992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5">
        <f t="shared" si="0"/>
        <v>529.45999999999992</v>
      </c>
    </row>
    <row r="12" spans="1:72" x14ac:dyDescent="0.25">
      <c r="A12" s="2" t="s">
        <v>44</v>
      </c>
      <c r="B12" s="3" t="s">
        <v>50</v>
      </c>
      <c r="C12" s="4">
        <v>32.49</v>
      </c>
      <c r="D12" s="4">
        <v>15.950000000000001</v>
      </c>
      <c r="E12" s="4">
        <v>6.94</v>
      </c>
      <c r="F12" s="4">
        <v>4.6900000000000004</v>
      </c>
      <c r="G12" s="4">
        <v>2.25</v>
      </c>
      <c r="H12" s="4">
        <v>3.87</v>
      </c>
      <c r="I12" s="4">
        <v>5.7299999999999995</v>
      </c>
      <c r="J12" s="4">
        <v>0</v>
      </c>
      <c r="K12" s="4">
        <v>0</v>
      </c>
      <c r="L12" s="4">
        <v>13.21</v>
      </c>
      <c r="M12" s="4">
        <v>0</v>
      </c>
      <c r="N12" s="4">
        <v>0</v>
      </c>
      <c r="O12" s="4">
        <v>0.88</v>
      </c>
      <c r="P12" s="4">
        <v>1.17</v>
      </c>
      <c r="Q12" s="4">
        <v>0</v>
      </c>
      <c r="R12" s="4">
        <v>0</v>
      </c>
      <c r="S12" s="4">
        <v>0</v>
      </c>
      <c r="T12" s="4">
        <v>0.54</v>
      </c>
      <c r="U12" s="4">
        <v>10.620000000000001</v>
      </c>
      <c r="V12" s="4">
        <v>0.4</v>
      </c>
      <c r="W12" s="4">
        <v>0.4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46.1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5">
        <f t="shared" si="0"/>
        <v>46.1</v>
      </c>
    </row>
    <row r="13" spans="1:72" x14ac:dyDescent="0.25">
      <c r="A13" s="2" t="s">
        <v>46</v>
      </c>
      <c r="B13" s="3" t="s">
        <v>52</v>
      </c>
      <c r="C13" s="4">
        <v>1720.8654457020004</v>
      </c>
      <c r="D13" s="4">
        <v>906.889640762</v>
      </c>
      <c r="E13" s="4">
        <v>443.74616927000017</v>
      </c>
      <c r="F13" s="4">
        <v>283.55402053000012</v>
      </c>
      <c r="G13" s="4">
        <v>160.19214874000005</v>
      </c>
      <c r="H13" s="4">
        <v>225.18950442000002</v>
      </c>
      <c r="I13" s="4">
        <v>134.19978666000011</v>
      </c>
      <c r="J13" s="4">
        <v>5.3646751699999999</v>
      </c>
      <c r="K13" s="4">
        <v>5.47566942</v>
      </c>
      <c r="L13" s="4">
        <v>834.54511457000024</v>
      </c>
      <c r="M13" s="4">
        <v>180.13116617</v>
      </c>
      <c r="N13" s="4">
        <v>93.691863470000015</v>
      </c>
      <c r="O13" s="4">
        <v>9.4885106500000003</v>
      </c>
      <c r="P13" s="4">
        <v>24.981306579999998</v>
      </c>
      <c r="Q13" s="4">
        <v>36.217859839999996</v>
      </c>
      <c r="R13" s="4">
        <v>25.949223489999994</v>
      </c>
      <c r="S13" s="4">
        <v>84.489261179999986</v>
      </c>
      <c r="T13" s="4">
        <v>30.388275210000003</v>
      </c>
      <c r="U13" s="4">
        <v>349.20764798000022</v>
      </c>
      <c r="V13" s="4">
        <v>92.157606930000014</v>
      </c>
      <c r="W13" s="4">
        <v>54.843357160000018</v>
      </c>
      <c r="X13" s="4">
        <v>17.562654880000004</v>
      </c>
      <c r="Y13" s="4">
        <v>19.75159489</v>
      </c>
      <c r="Z13" s="4">
        <v>23.735452260000002</v>
      </c>
      <c r="AA13" s="4">
        <v>0.16999900000000001</v>
      </c>
      <c r="AB13" s="4">
        <v>5.9340032599999999</v>
      </c>
      <c r="AC13" s="4">
        <v>17.631450000000001</v>
      </c>
      <c r="AD13" s="4">
        <v>0</v>
      </c>
      <c r="AE13" s="4">
        <v>2671.3036194620004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5">
        <f t="shared" si="0"/>
        <v>2671.3036194620004</v>
      </c>
    </row>
    <row r="14" spans="1:72" x14ac:dyDescent="0.25">
      <c r="A14" s="2" t="s">
        <v>47</v>
      </c>
      <c r="B14" s="3" t="s">
        <v>54</v>
      </c>
      <c r="C14" s="4">
        <v>151.13114234999992</v>
      </c>
      <c r="D14" s="4">
        <v>58.987670469999991</v>
      </c>
      <c r="E14" s="4">
        <v>62.837953789999951</v>
      </c>
      <c r="F14" s="4">
        <v>61.323779949999953</v>
      </c>
      <c r="G14" s="4">
        <v>1.51417384</v>
      </c>
      <c r="H14" s="4">
        <v>28.650387689999995</v>
      </c>
      <c r="I14" s="4">
        <v>0.6551304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151.13114234999992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5">
        <f t="shared" si="0"/>
        <v>151.13114234999992</v>
      </c>
    </row>
    <row r="15" spans="1:72" x14ac:dyDescent="0.25">
      <c r="A15" s="2" t="s">
        <v>49</v>
      </c>
      <c r="B15" s="3" t="s">
        <v>56</v>
      </c>
      <c r="C15" s="4">
        <v>967.10053836999975</v>
      </c>
      <c r="D15" s="4">
        <v>519.02518321999958</v>
      </c>
      <c r="E15" s="4">
        <v>212.37440393000023</v>
      </c>
      <c r="F15" s="4">
        <v>163.67277508000024</v>
      </c>
      <c r="G15" s="4">
        <v>48.701628849999999</v>
      </c>
      <c r="H15" s="4">
        <v>113.91412152000001</v>
      </c>
      <c r="I15" s="4">
        <v>69.862949049999955</v>
      </c>
      <c r="J15" s="4">
        <v>18.813663400000003</v>
      </c>
      <c r="K15" s="4">
        <v>33.110217249999977</v>
      </c>
      <c r="L15" s="4">
        <v>213.10869632999999</v>
      </c>
      <c r="M15" s="4">
        <v>74.409127749999982</v>
      </c>
      <c r="N15" s="4">
        <v>11.347197940000003</v>
      </c>
      <c r="O15" s="4">
        <v>10.488977640000005</v>
      </c>
      <c r="P15" s="4">
        <v>20.255524059999996</v>
      </c>
      <c r="Q15" s="4">
        <v>4.55099024</v>
      </c>
      <c r="R15" s="4">
        <v>21.277089120000024</v>
      </c>
      <c r="S15" s="4">
        <v>8.2116068600000016</v>
      </c>
      <c r="T15" s="4">
        <v>9.8212492400000002</v>
      </c>
      <c r="U15" s="4">
        <v>52.746933479999996</v>
      </c>
      <c r="V15" s="4">
        <v>3.7493813800000009</v>
      </c>
      <c r="W15" s="4">
        <v>3.653481380000001</v>
      </c>
      <c r="X15" s="4">
        <v>0</v>
      </c>
      <c r="Y15" s="4">
        <v>9.5899999999999999E-2</v>
      </c>
      <c r="Z15" s="4">
        <v>0</v>
      </c>
      <c r="AA15" s="4">
        <v>0</v>
      </c>
      <c r="AB15" s="4">
        <v>0</v>
      </c>
      <c r="AC15" s="4">
        <v>0</v>
      </c>
      <c r="AD15" s="4">
        <v>33.625031709999966</v>
      </c>
      <c r="AE15" s="4">
        <v>1217.5836477899998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5">
        <f t="shared" si="0"/>
        <v>1217.5836477899998</v>
      </c>
    </row>
    <row r="16" spans="1:72" x14ac:dyDescent="0.25">
      <c r="A16" s="2" t="s">
        <v>51</v>
      </c>
      <c r="B16" s="3" t="s">
        <v>58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13.89</v>
      </c>
      <c r="M16" s="4">
        <v>7.0000000000000007E-2</v>
      </c>
      <c r="N16" s="4">
        <v>0</v>
      </c>
      <c r="O16" s="4">
        <v>1.94</v>
      </c>
      <c r="P16" s="4">
        <v>0.38</v>
      </c>
      <c r="Q16" s="4">
        <v>0.5</v>
      </c>
      <c r="R16" s="4">
        <v>0.98</v>
      </c>
      <c r="S16" s="4">
        <v>3.48</v>
      </c>
      <c r="T16" s="4">
        <v>0</v>
      </c>
      <c r="U16" s="4">
        <v>6.54</v>
      </c>
      <c r="V16" s="4">
        <v>36.58</v>
      </c>
      <c r="W16" s="4">
        <v>27.13</v>
      </c>
      <c r="X16" s="4">
        <v>9.4499999999999993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5.0999999999999996</v>
      </c>
      <c r="AE16" s="4">
        <v>55.57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5">
        <f t="shared" si="0"/>
        <v>55.57</v>
      </c>
    </row>
    <row r="17" spans="1:38" x14ac:dyDescent="0.25">
      <c r="A17" s="2" t="s">
        <v>53</v>
      </c>
      <c r="B17" s="3" t="s">
        <v>60</v>
      </c>
      <c r="C17" s="4">
        <v>134.40346859000002</v>
      </c>
      <c r="D17" s="4">
        <v>36.578162650000031</v>
      </c>
      <c r="E17" s="4">
        <v>20.805046100000002</v>
      </c>
      <c r="F17" s="4">
        <v>0</v>
      </c>
      <c r="G17" s="4">
        <v>20.805046100000002</v>
      </c>
      <c r="H17" s="4">
        <v>56.310585580000001</v>
      </c>
      <c r="I17" s="4">
        <v>18.325996060000005</v>
      </c>
      <c r="J17" s="4">
        <v>1.16133</v>
      </c>
      <c r="K17" s="4">
        <v>1.2223481999999999</v>
      </c>
      <c r="L17" s="4">
        <v>115.0667418</v>
      </c>
      <c r="M17" s="4">
        <v>0.98599939999999997</v>
      </c>
      <c r="N17" s="4">
        <v>0.35649165000000005</v>
      </c>
      <c r="O17" s="4">
        <v>6.0319443699999997</v>
      </c>
      <c r="P17" s="4">
        <v>69.790888729999992</v>
      </c>
      <c r="Q17" s="4">
        <v>22.934500940000003</v>
      </c>
      <c r="R17" s="4">
        <v>0</v>
      </c>
      <c r="S17" s="4">
        <v>0.28425600000000001</v>
      </c>
      <c r="T17" s="4">
        <v>4.2330933500000016</v>
      </c>
      <c r="U17" s="4">
        <v>10.449567360000001</v>
      </c>
      <c r="V17" s="4">
        <v>1.1483223900000001</v>
      </c>
      <c r="W17" s="4">
        <v>1.1483223900000001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7.6410000000000006E-2</v>
      </c>
      <c r="AE17" s="4">
        <v>250.69494278000005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5">
        <f t="shared" si="0"/>
        <v>250.69494278000005</v>
      </c>
    </row>
    <row r="18" spans="1:38" x14ac:dyDescent="0.25">
      <c r="A18" s="2" t="s">
        <v>55</v>
      </c>
      <c r="B18" s="3" t="s">
        <v>62</v>
      </c>
      <c r="C18" s="4">
        <v>11.263</v>
      </c>
      <c r="D18" s="4">
        <v>0.18099999999999999</v>
      </c>
      <c r="E18" s="4">
        <v>0.90200000000000002</v>
      </c>
      <c r="F18" s="4">
        <v>0.90200000000000002</v>
      </c>
      <c r="G18" s="4">
        <v>0</v>
      </c>
      <c r="H18" s="4">
        <v>5.9210000000000003</v>
      </c>
      <c r="I18" s="4">
        <v>3.4180000000000001</v>
      </c>
      <c r="J18" s="4">
        <v>0</v>
      </c>
      <c r="K18" s="4">
        <v>0.84099999999999997</v>
      </c>
      <c r="L18" s="4">
        <v>407.51400000000001</v>
      </c>
      <c r="M18" s="4">
        <v>4.1720000000000006</v>
      </c>
      <c r="N18" s="4">
        <v>39.257000000000005</v>
      </c>
      <c r="O18" s="4">
        <v>36.832000000000001</v>
      </c>
      <c r="P18" s="4">
        <v>155.251</v>
      </c>
      <c r="Q18" s="4">
        <v>9.6709999999999994</v>
      </c>
      <c r="R18" s="4">
        <v>3.9540000000000002</v>
      </c>
      <c r="S18" s="4">
        <v>0</v>
      </c>
      <c r="T18" s="4">
        <v>94.173000000000002</v>
      </c>
      <c r="U18" s="4">
        <v>64.204000000000008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418.77700000000004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5">
        <f t="shared" si="0"/>
        <v>418.77700000000004</v>
      </c>
    </row>
    <row r="19" spans="1:38" x14ac:dyDescent="0.25">
      <c r="A19" s="2" t="s">
        <v>57</v>
      </c>
      <c r="B19" s="3" t="s">
        <v>111</v>
      </c>
      <c r="C19" s="4">
        <v>277.39000000000004</v>
      </c>
      <c r="D19" s="4">
        <v>144.48000000000002</v>
      </c>
      <c r="E19" s="4">
        <v>51.71</v>
      </c>
      <c r="F19" s="4">
        <v>31.720000000000002</v>
      </c>
      <c r="G19" s="4">
        <v>19.990000000000002</v>
      </c>
      <c r="H19" s="4">
        <v>37.86</v>
      </c>
      <c r="I19" s="4">
        <v>27.92</v>
      </c>
      <c r="J19" s="4">
        <v>6.43</v>
      </c>
      <c r="K19" s="4">
        <v>8.99</v>
      </c>
      <c r="L19" s="4">
        <v>151.75000000000003</v>
      </c>
      <c r="M19" s="4">
        <v>4.8599999999999994</v>
      </c>
      <c r="N19" s="4">
        <v>5.67</v>
      </c>
      <c r="O19" s="4">
        <v>6.08</v>
      </c>
      <c r="P19" s="4">
        <v>101.06</v>
      </c>
      <c r="Q19" s="4">
        <v>0</v>
      </c>
      <c r="R19" s="4">
        <v>19.21</v>
      </c>
      <c r="S19" s="4">
        <v>0.68</v>
      </c>
      <c r="T19" s="4">
        <v>11.77</v>
      </c>
      <c r="U19" s="4">
        <v>2.42</v>
      </c>
      <c r="V19" s="4">
        <v>0.9</v>
      </c>
      <c r="W19" s="4">
        <v>0.9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430.04000000000008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5">
        <f t="shared" si="0"/>
        <v>430.04000000000008</v>
      </c>
    </row>
    <row r="20" spans="1:38" x14ac:dyDescent="0.25">
      <c r="A20" s="2" t="s">
        <v>59</v>
      </c>
      <c r="B20" s="3" t="s">
        <v>67</v>
      </c>
      <c r="C20" s="4">
        <v>393.69338424</v>
      </c>
      <c r="D20" s="4">
        <v>91.479946029999994</v>
      </c>
      <c r="E20" s="4">
        <v>149.63540805999997</v>
      </c>
      <c r="F20" s="4">
        <v>35.80703535</v>
      </c>
      <c r="G20" s="4">
        <v>113.82837270999998</v>
      </c>
      <c r="H20" s="4">
        <v>41.291885809999997</v>
      </c>
      <c r="I20" s="4">
        <v>59.832300840000002</v>
      </c>
      <c r="J20" s="4">
        <v>48.99376259000001</v>
      </c>
      <c r="K20" s="4">
        <v>2.4600809099999998</v>
      </c>
      <c r="L20" s="4">
        <v>491.99344423280007</v>
      </c>
      <c r="M20" s="4">
        <v>46.76989605</v>
      </c>
      <c r="N20" s="4">
        <v>6.33112355</v>
      </c>
      <c r="O20" s="4">
        <v>20.931123380000002</v>
      </c>
      <c r="P20" s="4">
        <v>171.15661925280003</v>
      </c>
      <c r="Q20" s="4">
        <v>58.324387940000001</v>
      </c>
      <c r="R20" s="4">
        <v>6.5260788199999995</v>
      </c>
      <c r="S20" s="4">
        <v>2.5874753200000002</v>
      </c>
      <c r="T20" s="4">
        <v>13.50272725</v>
      </c>
      <c r="U20" s="4">
        <v>165.86401267000002</v>
      </c>
      <c r="V20" s="4">
        <v>55.130069669999997</v>
      </c>
      <c r="W20" s="4">
        <v>54.671063419999996</v>
      </c>
      <c r="X20" s="4">
        <v>0.45900625</v>
      </c>
      <c r="Y20" s="4">
        <v>0</v>
      </c>
      <c r="Z20" s="4">
        <v>207.79537277999998</v>
      </c>
      <c r="AA20" s="4">
        <v>0</v>
      </c>
      <c r="AB20" s="4">
        <v>1.1261027800000001</v>
      </c>
      <c r="AC20" s="4">
        <v>206.66926999999998</v>
      </c>
      <c r="AD20" s="4">
        <v>39.826948990000012</v>
      </c>
      <c r="AE20" s="4">
        <v>1188.4392199128001</v>
      </c>
      <c r="AF20" s="4">
        <v>308.72366807000003</v>
      </c>
      <c r="AG20" s="4">
        <v>62.387612239999996</v>
      </c>
      <c r="AH20" s="4">
        <v>153.83875971000003</v>
      </c>
      <c r="AI20" s="4">
        <v>25.379149999999999</v>
      </c>
      <c r="AJ20" s="4">
        <v>0</v>
      </c>
      <c r="AK20" s="4">
        <v>67.118146120000006</v>
      </c>
      <c r="AL20" s="5">
        <f t="shared" si="0"/>
        <v>1497.1628879828002</v>
      </c>
    </row>
    <row r="21" spans="1:38" x14ac:dyDescent="0.25">
      <c r="A21" s="2" t="s">
        <v>61</v>
      </c>
      <c r="B21" s="3" t="s">
        <v>69</v>
      </c>
      <c r="C21" s="4">
        <v>276.98027511032853</v>
      </c>
      <c r="D21" s="4">
        <v>71.519527733591218</v>
      </c>
      <c r="E21" s="4">
        <v>35.223454784209949</v>
      </c>
      <c r="F21" s="4">
        <v>15.829590600830704</v>
      </c>
      <c r="G21" s="4">
        <v>19.393864183379243</v>
      </c>
      <c r="H21" s="4">
        <v>93.820176521224425</v>
      </c>
      <c r="I21" s="4">
        <v>48.229022349436256</v>
      </c>
      <c r="J21" s="4">
        <v>26.758826131866673</v>
      </c>
      <c r="K21" s="4">
        <v>1.42926759</v>
      </c>
      <c r="L21" s="4">
        <v>135.42132963010602</v>
      </c>
      <c r="M21" s="4">
        <v>16.83256617</v>
      </c>
      <c r="N21" s="4">
        <v>0.3372406</v>
      </c>
      <c r="O21" s="4">
        <v>0</v>
      </c>
      <c r="P21" s="4">
        <v>47.535544898929594</v>
      </c>
      <c r="Q21" s="4">
        <v>9.0367666183726776</v>
      </c>
      <c r="R21" s="4">
        <v>8.5670000000000002</v>
      </c>
      <c r="S21" s="4">
        <v>0.19289770000000001</v>
      </c>
      <c r="T21" s="4">
        <v>13.933402448202997</v>
      </c>
      <c r="U21" s="4">
        <v>38.985911194600718</v>
      </c>
      <c r="V21" s="4">
        <v>6.8235061799999999</v>
      </c>
      <c r="W21" s="4">
        <v>4.7818746399999998</v>
      </c>
      <c r="X21" s="4">
        <v>0</v>
      </c>
      <c r="Y21" s="4">
        <v>2.04163154</v>
      </c>
      <c r="Z21" s="4">
        <v>8.8783405761000012</v>
      </c>
      <c r="AA21" s="4">
        <v>4.3899988760999999</v>
      </c>
      <c r="AB21" s="4">
        <v>4.4883417000000003</v>
      </c>
      <c r="AC21" s="4">
        <v>0</v>
      </c>
      <c r="AD21" s="4">
        <v>10.796555280126002</v>
      </c>
      <c r="AE21" s="4">
        <v>438.90000677666058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5">
        <f t="shared" si="0"/>
        <v>438.90000677666058</v>
      </c>
    </row>
    <row r="22" spans="1:38" x14ac:dyDescent="0.25">
      <c r="A22" s="2" t="s">
        <v>63</v>
      </c>
      <c r="B22" s="3" t="s">
        <v>71</v>
      </c>
      <c r="C22" s="4">
        <v>145.89999999999998</v>
      </c>
      <c r="D22" s="4">
        <v>0</v>
      </c>
      <c r="E22" s="4">
        <v>6.28</v>
      </c>
      <c r="F22" s="4">
        <v>0</v>
      </c>
      <c r="G22" s="4">
        <v>6.28</v>
      </c>
      <c r="H22" s="4">
        <v>139.19999999999999</v>
      </c>
      <c r="I22" s="4">
        <v>0.42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145.89999999999998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5">
        <f t="shared" si="0"/>
        <v>145.89999999999998</v>
      </c>
    </row>
    <row r="23" spans="1:38" x14ac:dyDescent="0.25">
      <c r="A23" s="2" t="s">
        <v>64</v>
      </c>
      <c r="B23" s="6" t="s">
        <v>113</v>
      </c>
      <c r="C23" s="4">
        <v>394.06</v>
      </c>
      <c r="D23" s="4">
        <v>354.56</v>
      </c>
      <c r="E23" s="4">
        <v>38.570000000000007</v>
      </c>
      <c r="F23" s="4">
        <v>32.590000000000003</v>
      </c>
      <c r="G23" s="4">
        <v>5.98</v>
      </c>
      <c r="H23" s="4">
        <v>0</v>
      </c>
      <c r="I23" s="4">
        <v>0</v>
      </c>
      <c r="J23" s="4">
        <v>0.69</v>
      </c>
      <c r="K23" s="4">
        <v>0.24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394.06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5">
        <f t="shared" si="0"/>
        <v>394.06</v>
      </c>
    </row>
    <row r="24" spans="1:38" x14ac:dyDescent="0.25">
      <c r="A24" s="2" t="s">
        <v>66</v>
      </c>
      <c r="B24" s="3" t="s">
        <v>74</v>
      </c>
      <c r="C24" s="4">
        <v>674.23943068000062</v>
      </c>
      <c r="D24" s="4">
        <v>212.92956215000018</v>
      </c>
      <c r="E24" s="4">
        <v>196.13319169000005</v>
      </c>
      <c r="F24" s="4">
        <v>129.61240995000006</v>
      </c>
      <c r="G24" s="4">
        <v>66.52078173999999</v>
      </c>
      <c r="H24" s="4">
        <v>239.23925592000032</v>
      </c>
      <c r="I24" s="4">
        <v>16.855161639999984</v>
      </c>
      <c r="J24" s="4">
        <v>4.2982300000000002</v>
      </c>
      <c r="K24" s="4">
        <v>4.7840292800000004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0.60036049000000014</v>
      </c>
      <c r="AE24" s="4">
        <v>674.83979116999956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5">
        <f t="shared" si="0"/>
        <v>674.83979116999956</v>
      </c>
    </row>
    <row r="25" spans="1:38" x14ac:dyDescent="0.25">
      <c r="A25" s="2" t="s">
        <v>68</v>
      </c>
      <c r="B25" s="3" t="s">
        <v>76</v>
      </c>
      <c r="C25" s="4">
        <v>794.38987809246896</v>
      </c>
      <c r="D25" s="4">
        <v>213.13984261263604</v>
      </c>
      <c r="E25" s="4">
        <v>175.45566619994401</v>
      </c>
      <c r="F25" s="4">
        <v>104.0391450042911</v>
      </c>
      <c r="G25" s="4">
        <v>71.416521195652919</v>
      </c>
      <c r="H25" s="4">
        <v>220.74697156427627</v>
      </c>
      <c r="I25" s="4">
        <v>124.17535131000237</v>
      </c>
      <c r="J25" s="4">
        <v>24.618327927362746</v>
      </c>
      <c r="K25" s="4">
        <v>36.253718478247492</v>
      </c>
      <c r="L25" s="4">
        <v>576.42441795219679</v>
      </c>
      <c r="M25" s="4">
        <v>112.7905379399719</v>
      </c>
      <c r="N25" s="4">
        <v>14.895256702500358</v>
      </c>
      <c r="O25" s="4">
        <v>25.895521195791506</v>
      </c>
      <c r="P25" s="4">
        <v>92.131042195980413</v>
      </c>
      <c r="Q25" s="4">
        <v>26.292218220728117</v>
      </c>
      <c r="R25" s="4">
        <v>7.8969943799999998</v>
      </c>
      <c r="S25" s="4">
        <v>0</v>
      </c>
      <c r="T25" s="4">
        <v>27.786857426901875</v>
      </c>
      <c r="U25" s="4">
        <v>268.73598989032263</v>
      </c>
      <c r="V25" s="4">
        <v>20.417410154763346</v>
      </c>
      <c r="W25" s="4">
        <v>20.417410154763346</v>
      </c>
      <c r="X25" s="4">
        <v>0</v>
      </c>
      <c r="Y25" s="4">
        <v>0</v>
      </c>
      <c r="Z25" s="4">
        <v>301.231380207423</v>
      </c>
      <c r="AA25" s="4">
        <v>0.83580300000000007</v>
      </c>
      <c r="AB25" s="4">
        <v>1.24204921</v>
      </c>
      <c r="AC25" s="4">
        <v>299.153527997423</v>
      </c>
      <c r="AD25" s="4">
        <v>0</v>
      </c>
      <c r="AE25" s="4">
        <v>1692.463086406852</v>
      </c>
      <c r="AF25" s="4">
        <v>48.119978800000013</v>
      </c>
      <c r="AG25" s="4">
        <v>40.210382160000009</v>
      </c>
      <c r="AH25" s="4">
        <v>7.9095966400000002</v>
      </c>
      <c r="AI25" s="4">
        <v>0</v>
      </c>
      <c r="AJ25" s="4">
        <v>0</v>
      </c>
      <c r="AK25" s="4">
        <v>0</v>
      </c>
      <c r="AL25" s="5">
        <f t="shared" si="0"/>
        <v>1740.5830652068521</v>
      </c>
    </row>
    <row r="26" spans="1:38" x14ac:dyDescent="0.25">
      <c r="A26" s="2" t="s">
        <v>70</v>
      </c>
      <c r="B26" s="3" t="s">
        <v>78</v>
      </c>
      <c r="C26" s="4">
        <v>44.82</v>
      </c>
      <c r="D26" s="4">
        <v>4.84</v>
      </c>
      <c r="E26" s="4">
        <v>5.77</v>
      </c>
      <c r="F26" s="4" t="s">
        <v>117</v>
      </c>
      <c r="G26" s="4" t="s">
        <v>117</v>
      </c>
      <c r="H26" s="4">
        <v>25.17</v>
      </c>
      <c r="I26" s="4">
        <v>9.0399999999999991</v>
      </c>
      <c r="J26" s="4">
        <v>0</v>
      </c>
      <c r="K26" s="4">
        <v>0</v>
      </c>
      <c r="L26" s="4">
        <v>1.33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1.33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46.15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5">
        <f t="shared" si="0"/>
        <v>46.15</v>
      </c>
    </row>
    <row r="27" spans="1:38" x14ac:dyDescent="0.25">
      <c r="A27" s="2" t="s">
        <v>72</v>
      </c>
      <c r="B27" s="3" t="s">
        <v>81</v>
      </c>
      <c r="C27" s="4">
        <v>23.879999999999995</v>
      </c>
      <c r="D27" s="4">
        <v>11.31</v>
      </c>
      <c r="E27" s="4">
        <v>1.6099999999999999</v>
      </c>
      <c r="F27" s="4">
        <v>0.46</v>
      </c>
      <c r="G27" s="4">
        <v>1.1499999999999999</v>
      </c>
      <c r="H27" s="4">
        <v>4.7699999999999996</v>
      </c>
      <c r="I27" s="4">
        <v>5.76</v>
      </c>
      <c r="J27" s="4">
        <v>0</v>
      </c>
      <c r="K27" s="4">
        <v>0.43</v>
      </c>
      <c r="L27" s="4">
        <v>163.13</v>
      </c>
      <c r="M27" s="4">
        <v>11.62</v>
      </c>
      <c r="N27" s="4">
        <v>1.03</v>
      </c>
      <c r="O27" s="4">
        <v>0</v>
      </c>
      <c r="P27" s="4">
        <v>24.59</v>
      </c>
      <c r="Q27" s="4">
        <v>119.1</v>
      </c>
      <c r="R27" s="4">
        <v>1.61</v>
      </c>
      <c r="S27" s="4">
        <v>0</v>
      </c>
      <c r="T27" s="4">
        <v>1.59</v>
      </c>
      <c r="U27" s="4">
        <v>3.59</v>
      </c>
      <c r="V27" s="4">
        <v>0.94</v>
      </c>
      <c r="W27" s="4">
        <v>0.94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10.4</v>
      </c>
      <c r="AE27" s="4">
        <v>198.35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5">
        <f t="shared" si="0"/>
        <v>198.35</v>
      </c>
    </row>
    <row r="28" spans="1:38" x14ac:dyDescent="0.25">
      <c r="A28" s="2" t="s">
        <v>73</v>
      </c>
      <c r="B28" s="3" t="s">
        <v>83</v>
      </c>
      <c r="C28" s="4">
        <v>79.340875450000013</v>
      </c>
      <c r="D28" s="4">
        <v>71.419608449999998</v>
      </c>
      <c r="E28" s="4">
        <v>0.97259431000000007</v>
      </c>
      <c r="F28" s="4">
        <v>0.97259431000000007</v>
      </c>
      <c r="G28" s="4">
        <v>0</v>
      </c>
      <c r="H28" s="4">
        <v>1.0056769300000001</v>
      </c>
      <c r="I28" s="4">
        <v>0.35332085999999996</v>
      </c>
      <c r="J28" s="4">
        <v>0.59638155000000004</v>
      </c>
      <c r="K28" s="4">
        <v>4.9932933499999992</v>
      </c>
      <c r="L28" s="4">
        <v>26.946567670000004</v>
      </c>
      <c r="M28" s="4">
        <v>1.56613852</v>
      </c>
      <c r="N28" s="4">
        <v>0.11219700000000001</v>
      </c>
      <c r="O28" s="4">
        <v>1.3605015199999999</v>
      </c>
      <c r="P28" s="4">
        <v>1.6204886000000001</v>
      </c>
      <c r="Q28" s="4">
        <v>0.21770620000000002</v>
      </c>
      <c r="R28" s="4">
        <v>2.8381324600000006</v>
      </c>
      <c r="S28" s="4">
        <v>2.0829218900000002</v>
      </c>
      <c r="T28" s="4">
        <v>1.8261076199999999</v>
      </c>
      <c r="U28" s="4">
        <v>15.322373860000003</v>
      </c>
      <c r="V28" s="4">
        <v>13.456694039999999</v>
      </c>
      <c r="W28" s="4">
        <v>8.9581976599999997</v>
      </c>
      <c r="X28" s="4">
        <v>4.4984963799999997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6.7535438700000014</v>
      </c>
      <c r="AE28" s="4">
        <v>126.49768103000002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5">
        <f t="shared" si="0"/>
        <v>126.49768103000002</v>
      </c>
    </row>
    <row r="29" spans="1:38" x14ac:dyDescent="0.25">
      <c r="A29" s="2" t="s">
        <v>75</v>
      </c>
      <c r="B29" s="3" t="s">
        <v>121</v>
      </c>
      <c r="C29" s="4">
        <v>1124.2653521703926</v>
      </c>
      <c r="D29" s="4">
        <v>540.57000000000005</v>
      </c>
      <c r="E29" s="4">
        <v>230.88304654878681</v>
      </c>
      <c r="F29" s="4">
        <v>151.18304654878679</v>
      </c>
      <c r="G29" s="4">
        <v>79.7</v>
      </c>
      <c r="H29" s="4">
        <v>192.23723813584593</v>
      </c>
      <c r="I29" s="4">
        <v>111.91149634251381</v>
      </c>
      <c r="J29" s="4">
        <v>20.161292520000003</v>
      </c>
      <c r="K29" s="4">
        <v>28.502278623246006</v>
      </c>
      <c r="L29" s="4">
        <v>456.13035813982901</v>
      </c>
      <c r="M29" s="4">
        <v>48.893752808191991</v>
      </c>
      <c r="N29" s="4">
        <v>22.632256716400011</v>
      </c>
      <c r="O29" s="4">
        <v>9.5712630848678355</v>
      </c>
      <c r="P29" s="4">
        <v>108.38647848349819</v>
      </c>
      <c r="Q29" s="4">
        <v>22.157903422048939</v>
      </c>
      <c r="R29" s="4">
        <v>16.252260510000003</v>
      </c>
      <c r="S29" s="4">
        <v>1.7381637299999999</v>
      </c>
      <c r="T29" s="4">
        <v>15.053279384822009</v>
      </c>
      <c r="U29" s="4">
        <v>211.44499999999999</v>
      </c>
      <c r="V29" s="4">
        <v>24.15</v>
      </c>
      <c r="W29" s="4">
        <v>24.15</v>
      </c>
      <c r="X29" s="4">
        <v>0</v>
      </c>
      <c r="Y29" s="4">
        <v>0</v>
      </c>
      <c r="Z29" s="4">
        <v>60.18109844</v>
      </c>
      <c r="AA29" s="4">
        <v>0.46341500000000002</v>
      </c>
      <c r="AB29" s="4">
        <v>2.1828834399999999</v>
      </c>
      <c r="AC29" s="4">
        <v>57.534799999999997</v>
      </c>
      <c r="AD29" s="4">
        <v>14.036801012667993</v>
      </c>
      <c r="AE29" s="4">
        <v>1678.7636097628895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5">
        <f t="shared" si="0"/>
        <v>1678.7636097628895</v>
      </c>
    </row>
    <row r="30" spans="1:38" x14ac:dyDescent="0.25">
      <c r="A30" s="2" t="s">
        <v>77</v>
      </c>
      <c r="B30" s="3" t="s">
        <v>112</v>
      </c>
      <c r="C30" s="4">
        <v>973.87679181000271</v>
      </c>
      <c r="D30" s="4">
        <v>343.03972588000249</v>
      </c>
      <c r="E30" s="4">
        <v>204.7482398999999</v>
      </c>
      <c r="F30" s="4" t="s">
        <v>117</v>
      </c>
      <c r="G30" s="4" t="s">
        <v>117</v>
      </c>
      <c r="H30" s="4">
        <v>211.5511881700003</v>
      </c>
      <c r="I30" s="4">
        <v>123.09310932000012</v>
      </c>
      <c r="J30" s="4">
        <v>59.229320589999993</v>
      </c>
      <c r="K30" s="4">
        <v>32.215207949999993</v>
      </c>
      <c r="L30" s="4">
        <v>758.02452273000029</v>
      </c>
      <c r="M30" s="4">
        <v>6.7724771799999992</v>
      </c>
      <c r="N30" s="4">
        <v>36.550476099999997</v>
      </c>
      <c r="O30" s="4">
        <v>12.187681069999998</v>
      </c>
      <c r="P30" s="4">
        <v>97.016780109999999</v>
      </c>
      <c r="Q30" s="4">
        <v>16.674390469999999</v>
      </c>
      <c r="R30" s="4">
        <v>16.302450129999997</v>
      </c>
      <c r="S30" s="4">
        <v>2.5213175199999998</v>
      </c>
      <c r="T30" s="4">
        <v>14.859485329999998</v>
      </c>
      <c r="U30" s="4">
        <v>555.1394648200004</v>
      </c>
      <c r="V30" s="4">
        <v>10.650915690000003</v>
      </c>
      <c r="W30" s="4">
        <v>0</v>
      </c>
      <c r="X30" s="4">
        <v>0</v>
      </c>
      <c r="Y30" s="4">
        <v>0</v>
      </c>
      <c r="Z30" s="4">
        <v>76.936132310000005</v>
      </c>
      <c r="AA30" s="4">
        <v>21.316800000000001</v>
      </c>
      <c r="AB30" s="4">
        <v>13.653532310000001</v>
      </c>
      <c r="AC30" s="4">
        <v>41.965800000000002</v>
      </c>
      <c r="AD30" s="4">
        <v>31.10697150999999</v>
      </c>
      <c r="AE30" s="4">
        <v>1850.595334050003</v>
      </c>
      <c r="AF30" s="4">
        <v>205.79536009999995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5">
        <f t="shared" si="0"/>
        <v>2056.3906941500031</v>
      </c>
    </row>
    <row r="31" spans="1:38" x14ac:dyDescent="0.25">
      <c r="A31" s="2" t="s">
        <v>79</v>
      </c>
      <c r="B31" s="3" t="s">
        <v>86</v>
      </c>
      <c r="C31" s="4">
        <v>1575.2723853802997</v>
      </c>
      <c r="D31" s="4">
        <v>880.51210000000003</v>
      </c>
      <c r="E31" s="4">
        <v>230.14807811029999</v>
      </c>
      <c r="F31" s="4">
        <v>207.34791774030003</v>
      </c>
      <c r="G31" s="4">
        <v>22.800160369999997</v>
      </c>
      <c r="H31" s="4">
        <v>256.17932480000002</v>
      </c>
      <c r="I31" s="4">
        <v>153.09315554000003</v>
      </c>
      <c r="J31" s="4">
        <v>13.190062620000001</v>
      </c>
      <c r="K31" s="4">
        <v>42.149664309999999</v>
      </c>
      <c r="L31" s="4">
        <v>573.47198053000011</v>
      </c>
      <c r="M31" s="4">
        <v>108.91211340999999</v>
      </c>
      <c r="N31" s="4">
        <v>160.53368484000001</v>
      </c>
      <c r="O31" s="4">
        <v>5.1460478099999998</v>
      </c>
      <c r="P31" s="4">
        <v>31.417132860000002</v>
      </c>
      <c r="Q31" s="4">
        <v>17.792126630000002</v>
      </c>
      <c r="R31" s="4">
        <v>29.784428030000001</v>
      </c>
      <c r="S31" s="4">
        <v>0</v>
      </c>
      <c r="T31" s="4">
        <v>26.095722480000003</v>
      </c>
      <c r="U31" s="4">
        <v>193.79072447000004</v>
      </c>
      <c r="V31" s="4">
        <v>36.269844089999992</v>
      </c>
      <c r="W31" s="4">
        <v>20.335937170000001</v>
      </c>
      <c r="X31" s="4">
        <v>15.46768814</v>
      </c>
      <c r="Y31" s="4">
        <v>0.46621877999999994</v>
      </c>
      <c r="Z31" s="4">
        <v>27.824212769999999</v>
      </c>
      <c r="AA31" s="4">
        <v>0.96937660000000003</v>
      </c>
      <c r="AB31" s="4">
        <v>26.75983617</v>
      </c>
      <c r="AC31" s="4">
        <v>9.5000000000000001E-2</v>
      </c>
      <c r="AD31" s="4">
        <v>0</v>
      </c>
      <c r="AE31" s="4">
        <v>2212.8384227702995</v>
      </c>
      <c r="AF31" s="4">
        <v>66.959999999999994</v>
      </c>
      <c r="AG31" s="4">
        <v>66.959999999999994</v>
      </c>
      <c r="AH31" s="4">
        <v>0</v>
      </c>
      <c r="AI31" s="4">
        <v>0</v>
      </c>
      <c r="AJ31" s="4">
        <v>0</v>
      </c>
      <c r="AK31" s="4">
        <v>0</v>
      </c>
      <c r="AL31" s="5">
        <f t="shared" si="0"/>
        <v>2279.7984227702996</v>
      </c>
    </row>
    <row r="32" spans="1:38" x14ac:dyDescent="0.25">
      <c r="A32" s="2" t="s">
        <v>80</v>
      </c>
      <c r="B32" s="3" t="s">
        <v>89</v>
      </c>
      <c r="C32" s="4">
        <v>417.81</v>
      </c>
      <c r="D32" s="4">
        <v>1.31</v>
      </c>
      <c r="E32" s="4">
        <v>38.119999999999997</v>
      </c>
      <c r="F32" s="4">
        <v>0</v>
      </c>
      <c r="G32" s="4">
        <v>38.119999999999997</v>
      </c>
      <c r="H32" s="4">
        <v>339.57</v>
      </c>
      <c r="I32" s="4">
        <v>37.43</v>
      </c>
      <c r="J32" s="4">
        <v>1.38</v>
      </c>
      <c r="K32" s="4">
        <v>0</v>
      </c>
      <c r="L32" s="4">
        <v>1.1200000000000001</v>
      </c>
      <c r="M32" s="4">
        <v>1.1200000000000001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418.93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5">
        <f t="shared" si="0"/>
        <v>418.93</v>
      </c>
    </row>
    <row r="33" spans="1:239" x14ac:dyDescent="0.25">
      <c r="A33" s="2" t="s">
        <v>82</v>
      </c>
      <c r="B33" s="3" t="s">
        <v>91</v>
      </c>
      <c r="C33" s="4">
        <v>222.98999999999998</v>
      </c>
      <c r="D33" s="4">
        <v>60.44</v>
      </c>
      <c r="E33" s="4">
        <v>38.76</v>
      </c>
      <c r="F33" s="4">
        <v>17.09</v>
      </c>
      <c r="G33" s="4">
        <v>21.669999999999998</v>
      </c>
      <c r="H33" s="4">
        <v>46.24</v>
      </c>
      <c r="I33" s="4">
        <v>39.279999999999994</v>
      </c>
      <c r="J33" s="4">
        <v>37.580000000000005</v>
      </c>
      <c r="K33" s="4">
        <v>0.69</v>
      </c>
      <c r="L33" s="4">
        <v>478.22999999999996</v>
      </c>
      <c r="M33" s="4">
        <v>160.47</v>
      </c>
      <c r="N33" s="4">
        <v>91.66</v>
      </c>
      <c r="O33" s="4">
        <v>37.760000000000005</v>
      </c>
      <c r="P33" s="4">
        <v>50.7</v>
      </c>
      <c r="Q33" s="4">
        <v>3.01</v>
      </c>
      <c r="R33" s="4">
        <v>22.92</v>
      </c>
      <c r="S33" s="4">
        <v>2.44</v>
      </c>
      <c r="T33" s="4">
        <v>50.29</v>
      </c>
      <c r="U33" s="4">
        <v>58.980000000000004</v>
      </c>
      <c r="V33" s="4">
        <v>112.22</v>
      </c>
      <c r="W33" s="4">
        <v>112.22</v>
      </c>
      <c r="X33" s="4">
        <v>0</v>
      </c>
      <c r="Y33" s="4">
        <v>0</v>
      </c>
      <c r="Z33" s="4">
        <v>67.290000000000006</v>
      </c>
      <c r="AA33" s="4">
        <v>49.59</v>
      </c>
      <c r="AB33" s="4">
        <v>1.9000000000000001</v>
      </c>
      <c r="AC33" s="4">
        <v>15.8</v>
      </c>
      <c r="AD33" s="4">
        <v>0</v>
      </c>
      <c r="AE33" s="4">
        <v>880.73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5">
        <f t="shared" si="0"/>
        <v>880.73</v>
      </c>
    </row>
    <row r="34" spans="1:239" x14ac:dyDescent="0.25">
      <c r="A34" s="2" t="s">
        <v>84</v>
      </c>
      <c r="B34" s="3" t="s">
        <v>92</v>
      </c>
      <c r="C34" s="4">
        <v>30.68</v>
      </c>
      <c r="D34" s="4">
        <v>16.63</v>
      </c>
      <c r="E34" s="4">
        <v>5.61</v>
      </c>
      <c r="F34" s="4">
        <v>3.39</v>
      </c>
      <c r="G34" s="4">
        <v>2.2200000000000002</v>
      </c>
      <c r="H34" s="4">
        <v>1.1100000000000001</v>
      </c>
      <c r="I34" s="4">
        <v>3.6</v>
      </c>
      <c r="J34" s="4">
        <v>2.2799999999999998</v>
      </c>
      <c r="K34" s="4">
        <v>1.45</v>
      </c>
      <c r="L34" s="4">
        <v>28.050000000000004</v>
      </c>
      <c r="M34" s="4">
        <v>0.51</v>
      </c>
      <c r="N34" s="4">
        <v>0.15</v>
      </c>
      <c r="O34" s="4">
        <v>0.8</v>
      </c>
      <c r="P34" s="4">
        <v>3.58</v>
      </c>
      <c r="Q34" s="4">
        <v>1.5</v>
      </c>
      <c r="R34" s="4">
        <v>3.2</v>
      </c>
      <c r="S34" s="4">
        <v>0.51</v>
      </c>
      <c r="T34" s="4">
        <v>0.13</v>
      </c>
      <c r="U34" s="4">
        <v>17.670000000000002</v>
      </c>
      <c r="V34" s="4">
        <v>1.2299999999999998</v>
      </c>
      <c r="W34" s="4">
        <v>0.49</v>
      </c>
      <c r="X34" s="4">
        <v>0.57999999999999996</v>
      </c>
      <c r="Y34" s="4">
        <v>0.16</v>
      </c>
      <c r="Z34" s="4">
        <v>0.08</v>
      </c>
      <c r="AA34" s="4">
        <v>0</v>
      </c>
      <c r="AB34" s="4">
        <v>0.08</v>
      </c>
      <c r="AC34" s="4">
        <v>0</v>
      </c>
      <c r="AD34" s="4">
        <v>26.69</v>
      </c>
      <c r="AE34" s="4">
        <v>86.73</v>
      </c>
      <c r="AF34" s="4">
        <v>7.9600000000000009</v>
      </c>
      <c r="AG34" s="4">
        <v>0</v>
      </c>
      <c r="AH34" s="4">
        <v>6.36</v>
      </c>
      <c r="AI34" s="4">
        <v>0.36</v>
      </c>
      <c r="AJ34" s="4">
        <v>0</v>
      </c>
      <c r="AK34" s="4">
        <v>1.24</v>
      </c>
      <c r="AL34" s="5">
        <f t="shared" si="0"/>
        <v>94.69</v>
      </c>
    </row>
    <row r="35" spans="1:239" x14ac:dyDescent="0.25">
      <c r="A35" s="2" t="s">
        <v>85</v>
      </c>
      <c r="B35" s="3" t="s">
        <v>93</v>
      </c>
      <c r="C35" s="4">
        <v>29.48</v>
      </c>
      <c r="D35" s="4">
        <v>1.71</v>
      </c>
      <c r="E35" s="4">
        <v>6.68</v>
      </c>
      <c r="F35" s="4">
        <v>1.1299999999999999</v>
      </c>
      <c r="G35" s="4">
        <v>5.55</v>
      </c>
      <c r="H35" s="4">
        <v>18.04</v>
      </c>
      <c r="I35" s="4">
        <v>3.05</v>
      </c>
      <c r="J35" s="4">
        <v>0</v>
      </c>
      <c r="K35" s="4">
        <v>0</v>
      </c>
      <c r="L35" s="4">
        <v>822.42</v>
      </c>
      <c r="M35" s="4">
        <v>45.38</v>
      </c>
      <c r="N35" s="4">
        <v>303</v>
      </c>
      <c r="O35" s="4">
        <v>52.06</v>
      </c>
      <c r="P35" s="4">
        <v>132.97999999999999</v>
      </c>
      <c r="Q35" s="4">
        <v>14.97</v>
      </c>
      <c r="R35" s="4">
        <v>221.65</v>
      </c>
      <c r="S35" s="4">
        <v>0</v>
      </c>
      <c r="T35" s="4">
        <v>8.6300000000000008</v>
      </c>
      <c r="U35" s="4">
        <v>43.75</v>
      </c>
      <c r="V35" s="4">
        <v>6.21</v>
      </c>
      <c r="W35" s="4">
        <v>6.21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858.11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5">
        <f t="shared" si="0"/>
        <v>858.11</v>
      </c>
    </row>
    <row r="36" spans="1:239" x14ac:dyDescent="0.25">
      <c r="A36" s="2" t="s">
        <v>87</v>
      </c>
      <c r="B36" s="3" t="s">
        <v>94</v>
      </c>
      <c r="C36" s="4">
        <v>791.14218828000037</v>
      </c>
      <c r="D36" s="4">
        <v>185.49073533000001</v>
      </c>
      <c r="E36" s="4">
        <v>105.28488299000003</v>
      </c>
      <c r="F36" s="4">
        <v>39.075385140000009</v>
      </c>
      <c r="G36" s="4">
        <v>66.20949785000002</v>
      </c>
      <c r="H36" s="4">
        <v>319.06410796000023</v>
      </c>
      <c r="I36" s="4">
        <v>168.77086984000013</v>
      </c>
      <c r="J36" s="4">
        <v>9.9396971200000017</v>
      </c>
      <c r="K36" s="4">
        <v>2.5918950400000011</v>
      </c>
      <c r="L36" s="4">
        <v>497.91918128999976</v>
      </c>
      <c r="M36" s="4">
        <v>104.16075989999999</v>
      </c>
      <c r="N36" s="4">
        <v>202.30839945999975</v>
      </c>
      <c r="O36" s="4">
        <v>17.311176140000001</v>
      </c>
      <c r="P36" s="4">
        <v>60.179809650000017</v>
      </c>
      <c r="Q36" s="4">
        <v>23.762309799999997</v>
      </c>
      <c r="R36" s="4">
        <v>44.354649350000024</v>
      </c>
      <c r="S36" s="4">
        <v>5.9176377300000009</v>
      </c>
      <c r="T36" s="4">
        <v>6.5115080700000005</v>
      </c>
      <c r="U36" s="4">
        <v>33.412931189999995</v>
      </c>
      <c r="V36" s="4">
        <v>1.6045406100000001</v>
      </c>
      <c r="W36" s="4">
        <v>1.6045406100000001</v>
      </c>
      <c r="X36" s="4">
        <v>0</v>
      </c>
      <c r="Y36" s="4">
        <v>0</v>
      </c>
      <c r="Z36" s="4">
        <v>4.9750929400000006</v>
      </c>
      <c r="AA36" s="4">
        <v>0.37207499999999999</v>
      </c>
      <c r="AB36" s="4">
        <v>4.6030179400000009</v>
      </c>
      <c r="AC36" s="4">
        <v>0</v>
      </c>
      <c r="AD36" s="4">
        <v>8.6065089600000011</v>
      </c>
      <c r="AE36" s="4">
        <v>1304.24751208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5">
        <f t="shared" si="0"/>
        <v>1304.24751208</v>
      </c>
    </row>
    <row r="37" spans="1:239" x14ac:dyDescent="0.25">
      <c r="A37" s="2" t="s">
        <v>88</v>
      </c>
      <c r="B37" s="3" t="s">
        <v>95</v>
      </c>
      <c r="C37" s="4">
        <v>451.94404661190089</v>
      </c>
      <c r="D37" s="4">
        <v>0.81677306999999999</v>
      </c>
      <c r="E37" s="4">
        <v>47.942030574883972</v>
      </c>
      <c r="F37" s="4">
        <v>1.31998528</v>
      </c>
      <c r="G37" s="4">
        <v>46.622045294883975</v>
      </c>
      <c r="H37" s="4">
        <v>383.10190217601689</v>
      </c>
      <c r="I37" s="4">
        <v>20.083340791000008</v>
      </c>
      <c r="J37" s="4">
        <v>0</v>
      </c>
      <c r="K37" s="4">
        <v>0</v>
      </c>
      <c r="L37" s="4">
        <v>19.824499920000001</v>
      </c>
      <c r="M37" s="4">
        <v>19.824499920000001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471.76854653190088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5">
        <f t="shared" si="0"/>
        <v>471.76854653190088</v>
      </c>
    </row>
    <row r="38" spans="1:239" ht="15.75" thickBot="1" x14ac:dyDescent="0.3">
      <c r="A38" s="2" t="s">
        <v>90</v>
      </c>
      <c r="B38" s="3" t="s">
        <v>96</v>
      </c>
      <c r="C38" s="4">
        <v>933.82</v>
      </c>
      <c r="D38" s="4">
        <v>862.05</v>
      </c>
      <c r="E38" s="4">
        <v>71.768800110000001</v>
      </c>
      <c r="F38" s="4">
        <v>71.768800110000001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933.82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5">
        <f t="shared" si="0"/>
        <v>933.82</v>
      </c>
    </row>
    <row r="39" spans="1:239" ht="17.25" thickTop="1" thickBot="1" x14ac:dyDescent="0.3">
      <c r="A39" s="7"/>
      <c r="B39" s="8" t="s">
        <v>97</v>
      </c>
      <c r="C39" s="9">
        <f t="shared" ref="C39:AL39" si="1">SUM(C6:C38)</f>
        <v>15190.633374451381</v>
      </c>
      <c r="D39" s="9">
        <f t="shared" si="1"/>
        <v>6702.7602010208211</v>
      </c>
      <c r="E39" s="9">
        <f t="shared" si="1"/>
        <v>2867.3557371465577</v>
      </c>
      <c r="F39" s="10">
        <f t="shared" si="1"/>
        <v>1532.3908833942091</v>
      </c>
      <c r="G39" s="10">
        <f t="shared" si="1"/>
        <v>1082.3151405992267</v>
      </c>
      <c r="H39" s="9">
        <f t="shared" si="1"/>
        <v>3412.7727681223341</v>
      </c>
      <c r="I39" s="9">
        <f t="shared" si="1"/>
        <v>1542.5684694059482</v>
      </c>
      <c r="J39" s="9">
        <f t="shared" si="1"/>
        <v>428.99868604422943</v>
      </c>
      <c r="K39" s="9">
        <f t="shared" si="1"/>
        <v>236.17631282149341</v>
      </c>
      <c r="L39" s="9">
        <f t="shared" si="1"/>
        <v>10672.439095274225</v>
      </c>
      <c r="M39" s="9">
        <f t="shared" si="1"/>
        <v>1377.8208887139649</v>
      </c>
      <c r="N39" s="9">
        <f t="shared" si="1"/>
        <v>3033.8577779351094</v>
      </c>
      <c r="O39" s="9">
        <f t="shared" si="1"/>
        <v>328.55398828599937</v>
      </c>
      <c r="P39" s="9">
        <f t="shared" si="1"/>
        <v>1687.875868207107</v>
      </c>
      <c r="Q39" s="9">
        <f t="shared" si="1"/>
        <v>435.88734722314973</v>
      </c>
      <c r="R39" s="9">
        <f t="shared" si="1"/>
        <v>550.47235599379212</v>
      </c>
      <c r="S39" s="9">
        <f t="shared" si="1"/>
        <v>183.55887650999995</v>
      </c>
      <c r="T39" s="9">
        <f t="shared" si="1"/>
        <v>404.96057376588487</v>
      </c>
      <c r="U39" s="9">
        <f t="shared" si="1"/>
        <v>2669.4514186392203</v>
      </c>
      <c r="V39" s="9">
        <f t="shared" si="1"/>
        <v>479.28809430841829</v>
      </c>
      <c r="W39" s="9">
        <f t="shared" si="1"/>
        <v>398.10398775841838</v>
      </c>
      <c r="X39" s="9">
        <f t="shared" si="1"/>
        <v>48.017845649999998</v>
      </c>
      <c r="Y39" s="9">
        <f t="shared" si="1"/>
        <v>22.51534521</v>
      </c>
      <c r="Z39" s="9">
        <f t="shared" si="1"/>
        <v>876.60387981805309</v>
      </c>
      <c r="AA39" s="9">
        <f t="shared" si="1"/>
        <v>143.5904369861</v>
      </c>
      <c r="AB39" s="9">
        <f t="shared" si="1"/>
        <v>75.081316490000006</v>
      </c>
      <c r="AC39" s="9">
        <f t="shared" si="1"/>
        <v>657.93212634195311</v>
      </c>
      <c r="AD39" s="9">
        <f t="shared" si="1"/>
        <v>251.45490189279391</v>
      </c>
      <c r="AE39" s="9">
        <f t="shared" si="1"/>
        <v>27470.419345744875</v>
      </c>
      <c r="AF39" s="9">
        <f t="shared" si="1"/>
        <v>1235.4145402633551</v>
      </c>
      <c r="AG39" s="9">
        <f t="shared" si="1"/>
        <v>275.30369992335494</v>
      </c>
      <c r="AH39" s="9">
        <f t="shared" si="1"/>
        <v>620.82847135000009</v>
      </c>
      <c r="AI39" s="9">
        <f t="shared" si="1"/>
        <v>25.739149999999999</v>
      </c>
      <c r="AJ39" s="9">
        <f t="shared" si="1"/>
        <v>37</v>
      </c>
      <c r="AK39" s="9">
        <f t="shared" si="1"/>
        <v>70.747858890000003</v>
      </c>
      <c r="AL39" s="9">
        <f t="shared" si="1"/>
        <v>28705.833886008229</v>
      </c>
    </row>
    <row r="40" spans="1:239" ht="15.75" x14ac:dyDescent="0.25">
      <c r="A40" s="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239" s="47" customFormat="1" ht="15.75" x14ac:dyDescent="0.25">
      <c r="A41" s="40"/>
      <c r="B41" s="41" t="s">
        <v>119</v>
      </c>
      <c r="C41" s="42">
        <v>16856.8</v>
      </c>
      <c r="D41" s="42">
        <v>7486.7</v>
      </c>
      <c r="E41" s="42">
        <v>3380.9</v>
      </c>
      <c r="F41" s="43">
        <v>2195.6</v>
      </c>
      <c r="G41" s="43">
        <v>1185.3</v>
      </c>
      <c r="H41" s="42">
        <v>3563.9</v>
      </c>
      <c r="I41" s="42">
        <v>1613.7</v>
      </c>
      <c r="J41" s="42">
        <v>549.1</v>
      </c>
      <c r="K41" s="42">
        <v>262.60000000000002</v>
      </c>
      <c r="L41" s="42">
        <v>11132.2</v>
      </c>
      <c r="M41" s="42">
        <v>1437.2</v>
      </c>
      <c r="N41" s="42">
        <v>3164.5</v>
      </c>
      <c r="O41" s="42">
        <v>342.7</v>
      </c>
      <c r="P41" s="42">
        <v>1760.6</v>
      </c>
      <c r="Q41" s="42">
        <v>454.7</v>
      </c>
      <c r="R41" s="42">
        <v>574.20000000000005</v>
      </c>
      <c r="S41" s="42">
        <v>191.5</v>
      </c>
      <c r="T41" s="42">
        <v>422.4</v>
      </c>
      <c r="U41" s="42">
        <v>2784.4</v>
      </c>
      <c r="V41" s="42">
        <v>553.9</v>
      </c>
      <c r="W41" s="42">
        <v>481.5</v>
      </c>
      <c r="X41" s="42">
        <v>58.1</v>
      </c>
      <c r="Y41" s="42">
        <v>27.2</v>
      </c>
      <c r="Z41" s="42">
        <v>919.6</v>
      </c>
      <c r="AA41" s="42">
        <v>150.6</v>
      </c>
      <c r="AB41" s="42">
        <v>78.8</v>
      </c>
      <c r="AC41" s="42">
        <v>690.2</v>
      </c>
      <c r="AD41" s="42">
        <v>295.2</v>
      </c>
      <c r="AE41" s="42">
        <v>29757.7</v>
      </c>
      <c r="AF41" s="42">
        <v>1467.9</v>
      </c>
      <c r="AG41" s="42">
        <v>392.5</v>
      </c>
      <c r="AH41" s="42">
        <v>885.1</v>
      </c>
      <c r="AI41" s="42">
        <v>36.700000000000003</v>
      </c>
      <c r="AJ41" s="44">
        <v>52.7</v>
      </c>
      <c r="AK41" s="45">
        <v>100.9</v>
      </c>
      <c r="AL41" s="42">
        <v>31225.5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239" s="47" customFormat="1" ht="15.75" x14ac:dyDescent="0.25">
      <c r="A42" s="40"/>
      <c r="B42" s="41" t="s">
        <v>120</v>
      </c>
      <c r="C42" s="42">
        <v>16874.400000000001</v>
      </c>
      <c r="D42" s="42">
        <v>7236.3</v>
      </c>
      <c r="E42" s="42">
        <v>3727.5</v>
      </c>
      <c r="F42" s="43">
        <v>2328.5</v>
      </c>
      <c r="G42" s="43">
        <v>1399</v>
      </c>
      <c r="H42" s="42">
        <v>3666.3</v>
      </c>
      <c r="I42" s="42">
        <v>1615.3</v>
      </c>
      <c r="J42" s="42">
        <v>393.3</v>
      </c>
      <c r="K42" s="42">
        <v>235.7</v>
      </c>
      <c r="L42" s="42">
        <v>10796.5</v>
      </c>
      <c r="M42" s="42">
        <v>2440.6</v>
      </c>
      <c r="N42" s="42">
        <v>2177.1</v>
      </c>
      <c r="O42" s="42">
        <v>414.6</v>
      </c>
      <c r="P42" s="42">
        <v>1306.5</v>
      </c>
      <c r="Q42" s="42">
        <v>280.39999999999998</v>
      </c>
      <c r="R42" s="42">
        <v>681.3</v>
      </c>
      <c r="S42" s="42">
        <v>115</v>
      </c>
      <c r="T42" s="42">
        <v>387.8</v>
      </c>
      <c r="U42" s="42">
        <v>2993.2</v>
      </c>
      <c r="V42" s="42">
        <v>604.79999999999995</v>
      </c>
      <c r="W42" s="42">
        <v>518.9</v>
      </c>
      <c r="X42" s="42">
        <v>66.7</v>
      </c>
      <c r="Y42" s="42">
        <v>19.2</v>
      </c>
      <c r="Z42" s="42">
        <v>925.3</v>
      </c>
      <c r="AA42" s="42">
        <v>167.1</v>
      </c>
      <c r="AB42" s="42">
        <v>55.3</v>
      </c>
      <c r="AC42" s="42">
        <v>702.8</v>
      </c>
      <c r="AD42" s="42">
        <v>312.5</v>
      </c>
      <c r="AE42" s="42">
        <v>29513.4</v>
      </c>
      <c r="AF42" s="42">
        <v>1628.6</v>
      </c>
      <c r="AG42" s="42">
        <v>466.3</v>
      </c>
      <c r="AH42" s="42">
        <v>613.5</v>
      </c>
      <c r="AI42" s="42">
        <v>329.6</v>
      </c>
      <c r="AJ42" s="44">
        <v>62.7</v>
      </c>
      <c r="AK42" s="45">
        <v>156.6</v>
      </c>
      <c r="AL42" s="42">
        <v>31142.1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239" s="58" customFormat="1" ht="30" customHeight="1" x14ac:dyDescent="0.25">
      <c r="A43" s="56"/>
      <c r="B43" s="57" t="s">
        <v>98</v>
      </c>
      <c r="C43" s="57">
        <f t="shared" ref="C43:AL43" si="2">(C41-C42)/C42</f>
        <v>-1.0430000474092223E-3</v>
      </c>
      <c r="D43" s="57">
        <f t="shared" si="2"/>
        <v>3.4603319375924112E-2</v>
      </c>
      <c r="E43" s="57">
        <f t="shared" si="2"/>
        <v>-9.298457411133465E-2</v>
      </c>
      <c r="F43" s="57">
        <f t="shared" si="2"/>
        <v>-5.7075370410135322E-2</v>
      </c>
      <c r="G43" s="57">
        <f t="shared" si="2"/>
        <v>-0.15275196568977845</v>
      </c>
      <c r="H43" s="57">
        <f t="shared" si="2"/>
        <v>-2.7930065733846134E-2</v>
      </c>
      <c r="I43" s="57">
        <f t="shared" si="2"/>
        <v>-9.9052807528007738E-4</v>
      </c>
      <c r="J43" s="57">
        <f t="shared" si="2"/>
        <v>0.39613526570048313</v>
      </c>
      <c r="K43" s="57">
        <f t="shared" si="2"/>
        <v>0.11412812897751394</v>
      </c>
      <c r="L43" s="57">
        <f t="shared" si="2"/>
        <v>3.1093409901356988E-2</v>
      </c>
      <c r="M43" s="57">
        <f t="shared" si="2"/>
        <v>-0.41112841104646397</v>
      </c>
      <c r="N43" s="57">
        <f t="shared" si="2"/>
        <v>0.45353911166230315</v>
      </c>
      <c r="O43" s="57">
        <f t="shared" si="2"/>
        <v>-0.17342016401350707</v>
      </c>
      <c r="P43" s="57">
        <f t="shared" si="2"/>
        <v>0.3475698430922311</v>
      </c>
      <c r="Q43" s="57">
        <f t="shared" si="2"/>
        <v>0.6216119828815978</v>
      </c>
      <c r="R43" s="57">
        <f t="shared" si="2"/>
        <v>-0.15719947159841466</v>
      </c>
      <c r="S43" s="57">
        <f t="shared" si="2"/>
        <v>0.66521739130434787</v>
      </c>
      <c r="T43" s="57">
        <f t="shared" si="2"/>
        <v>8.9221248066013323E-2</v>
      </c>
      <c r="U43" s="57">
        <f t="shared" si="2"/>
        <v>-6.9758118401710451E-2</v>
      </c>
      <c r="V43" s="57">
        <f t="shared" si="2"/>
        <v>-8.4160052910052879E-2</v>
      </c>
      <c r="W43" s="57">
        <f t="shared" si="2"/>
        <v>-7.20755444208903E-2</v>
      </c>
      <c r="X43" s="57">
        <f t="shared" si="2"/>
        <v>-0.12893553223388307</v>
      </c>
      <c r="Y43" s="57">
        <f t="shared" si="2"/>
        <v>0.41666666666666669</v>
      </c>
      <c r="Z43" s="57">
        <f t="shared" si="2"/>
        <v>-6.1601642710471544E-3</v>
      </c>
      <c r="AA43" s="57">
        <f t="shared" si="2"/>
        <v>-9.8743267504488336E-2</v>
      </c>
      <c r="AB43" s="57">
        <f t="shared" si="2"/>
        <v>0.42495479204339964</v>
      </c>
      <c r="AC43" s="57">
        <f t="shared" si="2"/>
        <v>-1.7928286852589514E-2</v>
      </c>
      <c r="AD43" s="57">
        <f t="shared" si="2"/>
        <v>-5.5360000000000034E-2</v>
      </c>
      <c r="AE43" s="57">
        <f t="shared" si="2"/>
        <v>8.2775959394715375E-3</v>
      </c>
      <c r="AF43" s="57">
        <f t="shared" si="2"/>
        <v>-9.8673707478816056E-2</v>
      </c>
      <c r="AG43" s="57">
        <f t="shared" si="2"/>
        <v>-0.15826720995067556</v>
      </c>
      <c r="AH43" s="57">
        <f t="shared" si="2"/>
        <v>0.44270578647106767</v>
      </c>
      <c r="AI43" s="57">
        <f t="shared" si="2"/>
        <v>-0.88865291262135926</v>
      </c>
      <c r="AJ43" s="57">
        <f t="shared" si="2"/>
        <v>-0.15948963317384368</v>
      </c>
      <c r="AK43" s="57">
        <f t="shared" si="2"/>
        <v>-0.35568326947637285</v>
      </c>
      <c r="AL43" s="57">
        <f t="shared" si="2"/>
        <v>2.6780467598524651E-3</v>
      </c>
    </row>
    <row r="44" spans="1:239" ht="15.75" x14ac:dyDescent="0.25">
      <c r="A44" s="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239" s="51" customFormat="1" ht="15.75" x14ac:dyDescent="0.25">
      <c r="A45" s="48" t="s">
        <v>102</v>
      </c>
      <c r="B45" s="59" t="s">
        <v>103</v>
      </c>
      <c r="C45" s="62"/>
      <c r="D45" s="62"/>
      <c r="E45" s="62"/>
      <c r="F45" s="62"/>
      <c r="G45" s="62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</row>
    <row r="46" spans="1:239" s="51" customFormat="1" ht="15.75" x14ac:dyDescent="0.25">
      <c r="A46" s="48" t="s">
        <v>104</v>
      </c>
      <c r="B46" s="59" t="s">
        <v>105</v>
      </c>
      <c r="C46" s="60"/>
      <c r="D46" s="60"/>
      <c r="E46" s="60"/>
      <c r="F46" s="60"/>
      <c r="G46" s="60"/>
      <c r="H46" s="60"/>
      <c r="I46" s="60"/>
      <c r="J46" s="60"/>
      <c r="K46" s="61"/>
      <c r="L46" s="61"/>
      <c r="M46" s="61"/>
      <c r="N46" s="61"/>
      <c r="O46" s="61"/>
      <c r="P46" s="61"/>
      <c r="Q46" s="61"/>
      <c r="R46" s="52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</row>
    <row r="47" spans="1:239" s="51" customFormat="1" ht="15.75" x14ac:dyDescent="0.25">
      <c r="A47" s="48" t="s">
        <v>114</v>
      </c>
      <c r="B47" s="59" t="s">
        <v>115</v>
      </c>
      <c r="C47" s="64"/>
      <c r="D47" s="64"/>
      <c r="E47" s="64"/>
      <c r="F47" s="64"/>
      <c r="G47" s="64"/>
      <c r="H47" s="64"/>
      <c r="I47" s="52"/>
      <c r="J47" s="52"/>
      <c r="K47" s="54"/>
      <c r="L47" s="54"/>
      <c r="M47" s="54"/>
      <c r="N47" s="54"/>
      <c r="O47" s="54"/>
      <c r="P47" s="54"/>
      <c r="Q47" s="54"/>
      <c r="R47" s="52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</row>
    <row r="48" spans="1:239" s="51" customFormat="1" ht="15.75" x14ac:dyDescent="0.25">
      <c r="A48" s="50" t="s">
        <v>116</v>
      </c>
      <c r="B48" s="59" t="s">
        <v>106</v>
      </c>
      <c r="C48" s="60"/>
      <c r="D48" s="60"/>
      <c r="E48" s="60"/>
      <c r="F48" s="60"/>
      <c r="G48" s="60"/>
      <c r="H48" s="60"/>
      <c r="I48" s="61"/>
      <c r="J48" s="61"/>
      <c r="K48" s="61"/>
      <c r="L48" s="61"/>
      <c r="M48" s="61"/>
      <c r="N48" s="61"/>
      <c r="O48" s="61"/>
      <c r="P48" s="52"/>
      <c r="Q48" s="52"/>
      <c r="R48" s="52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</row>
    <row r="49" spans="1:38" s="55" customFormat="1" ht="12.75" x14ac:dyDescent="0.2">
      <c r="B49" s="28"/>
    </row>
    <row r="50" spans="1:38" s="55" customFormat="1" ht="12.75" x14ac:dyDescent="0.2">
      <c r="B50" s="28" t="s">
        <v>107</v>
      </c>
    </row>
    <row r="51" spans="1:38" x14ac:dyDescent="0.25">
      <c r="A51" s="13"/>
      <c r="B51" s="13" t="s">
        <v>99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 ht="20.25" x14ac:dyDescent="0.3">
      <c r="A52" s="14" t="s">
        <v>100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x14ac:dyDescent="0.25">
      <c r="A53" s="1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20.25" x14ac:dyDescent="0.3">
      <c r="A54" s="16" t="s">
        <v>108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7" t="s">
        <v>99</v>
      </c>
      <c r="M54" s="17"/>
      <c r="N54" s="17"/>
      <c r="O54" s="17"/>
      <c r="P54" s="17"/>
      <c r="Q54" s="17"/>
      <c r="R54" s="17"/>
      <c r="S54" s="17"/>
      <c r="T54" s="17"/>
      <c r="U54" s="1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51.75" thickBot="1" x14ac:dyDescent="0.3">
      <c r="A56" s="30" t="str">
        <f t="shared" ref="A56:AL56" si="3">A$5</f>
        <v>Lp.</v>
      </c>
      <c r="B56" s="31" t="str">
        <f t="shared" si="3"/>
        <v>Spółka</v>
      </c>
      <c r="C56" s="32" t="str">
        <f t="shared" si="3"/>
        <v>POJAZDY</v>
      </c>
      <c r="D56" s="33" t="str">
        <f t="shared" si="3"/>
        <v>Osobowe</v>
      </c>
      <c r="E56" s="33" t="str">
        <f t="shared" si="3"/>
        <v>Cięzarowe:</v>
      </c>
      <c r="F56" s="34" t="str">
        <f t="shared" si="3"/>
        <v>o masie do                 3,5t</v>
      </c>
      <c r="G56" s="34" t="str">
        <f t="shared" si="3"/>
        <v>o masie powyżej 3,5t</v>
      </c>
      <c r="H56" s="33" t="str">
        <f t="shared" si="3"/>
        <v>Ciągniki siodłowe</v>
      </c>
      <c r="I56" s="33" t="str">
        <f t="shared" si="3"/>
        <v>Naczepy / przyczepy</v>
      </c>
      <c r="J56" s="31" t="str">
        <f t="shared" si="3"/>
        <v>Autobusy</v>
      </c>
      <c r="K56" s="35" t="str">
        <f t="shared" si="3"/>
        <v>inne pojazdy</v>
      </c>
      <c r="L56" s="32" t="str">
        <f t="shared" si="3"/>
        <v>MiU</v>
      </c>
      <c r="M56" s="33" t="str">
        <f t="shared" si="3"/>
        <v>Sprzęt Budowlany</v>
      </c>
      <c r="N56" s="33" t="str">
        <f t="shared" si="3"/>
        <v>Maszyny Rolnicze</v>
      </c>
      <c r="O56" s="33" t="str">
        <f t="shared" si="3"/>
        <v>Maszyny Poligraf.</v>
      </c>
      <c r="P56" s="33" t="str">
        <f t="shared" si="3"/>
        <v>maszyny do prod. tw. sztucznych oraz maszyny do obróbki metalu</v>
      </c>
      <c r="Q56" s="33" t="str">
        <f t="shared" si="3"/>
        <v>maszyny dla przemysłu spożywczego</v>
      </c>
      <c r="R56" s="33" t="str">
        <f t="shared" si="3"/>
        <v>Sprzęt Medyczny</v>
      </c>
      <c r="S56" s="33" t="str">
        <f t="shared" si="3"/>
        <v>Sprzęt Gastronom.</v>
      </c>
      <c r="T56" s="33" t="str">
        <f t="shared" si="3"/>
        <v>Wózki Widłowe</v>
      </c>
      <c r="U56" s="35" t="str">
        <f t="shared" si="3"/>
        <v>inne MiU</v>
      </c>
      <c r="V56" s="32" t="str">
        <f t="shared" si="3"/>
        <v>IT</v>
      </c>
      <c r="W56" s="33" t="str">
        <f t="shared" si="3"/>
        <v xml:space="preserve"> Sprzęt</v>
      </c>
      <c r="X56" s="31" t="str">
        <f t="shared" si="3"/>
        <v>Oprogram.</v>
      </c>
      <c r="Y56" s="35" t="str">
        <f t="shared" si="3"/>
        <v>inne IT</v>
      </c>
      <c r="Z56" s="36" t="str">
        <f t="shared" si="3"/>
        <v>POZOSTAŁE ŚRODKI TRANSPORTU</v>
      </c>
      <c r="AA56" s="33" t="str">
        <f t="shared" si="3"/>
        <v>Powietrzne</v>
      </c>
      <c r="AB56" s="33" t="str">
        <f t="shared" si="3"/>
        <v>Wodne</v>
      </c>
      <c r="AC56" s="37" t="str">
        <f t="shared" si="3"/>
        <v>Kolejowe</v>
      </c>
      <c r="AD56" s="38" t="str">
        <f t="shared" si="3"/>
        <v>Inne ruchomości</v>
      </c>
      <c r="AE56" s="38" t="str">
        <f t="shared" si="3"/>
        <v>RUCHOMOŚCI</v>
      </c>
      <c r="AF56" s="36" t="str">
        <f t="shared" si="3"/>
        <v>NIERUCHOMOŚCI</v>
      </c>
      <c r="AG56" s="33" t="str">
        <f t="shared" si="3"/>
        <v>budynki przemysłowe</v>
      </c>
      <c r="AH56" s="33" t="str">
        <f t="shared" si="3"/>
        <v>obiekty handlowe i usługowe</v>
      </c>
      <c r="AI56" s="33" t="str">
        <f t="shared" si="3"/>
        <v>obiekty biurowe</v>
      </c>
      <c r="AJ56" s="33" t="str">
        <f t="shared" si="3"/>
        <v>hotele i obiekty rekreacyjne</v>
      </c>
      <c r="AK56" s="37" t="str">
        <f t="shared" si="3"/>
        <v>inne</v>
      </c>
      <c r="AL56" s="38" t="str">
        <f t="shared" si="3"/>
        <v>OGÓŁEM</v>
      </c>
    </row>
    <row r="57" spans="1:38" x14ac:dyDescent="0.25">
      <c r="A57" s="2" t="s">
        <v>37</v>
      </c>
      <c r="B57" s="3" t="s">
        <v>101</v>
      </c>
      <c r="C57" s="18">
        <v>1569</v>
      </c>
      <c r="D57" s="18">
        <v>786</v>
      </c>
      <c r="E57" s="18">
        <v>638</v>
      </c>
      <c r="F57" s="18">
        <v>0</v>
      </c>
      <c r="G57" s="18">
        <v>638</v>
      </c>
      <c r="H57" s="18">
        <v>0</v>
      </c>
      <c r="I57" s="18">
        <v>145</v>
      </c>
      <c r="J57" s="18">
        <v>0</v>
      </c>
      <c r="K57" s="18">
        <v>0</v>
      </c>
      <c r="L57" s="18">
        <v>5706</v>
      </c>
      <c r="M57" s="18">
        <v>117</v>
      </c>
      <c r="N57" s="18">
        <v>4982</v>
      </c>
      <c r="O57" s="18">
        <v>14</v>
      </c>
      <c r="P57" s="18">
        <v>12</v>
      </c>
      <c r="Q57" s="18">
        <v>7</v>
      </c>
      <c r="R57" s="18">
        <v>0</v>
      </c>
      <c r="S57" s="18">
        <v>1</v>
      </c>
      <c r="T57" s="18">
        <v>267</v>
      </c>
      <c r="U57" s="18">
        <v>306</v>
      </c>
      <c r="V57" s="18">
        <v>70</v>
      </c>
      <c r="W57" s="18">
        <v>70</v>
      </c>
      <c r="X57" s="18">
        <v>0</v>
      </c>
      <c r="Y57" s="18">
        <v>0</v>
      </c>
      <c r="Z57" s="18">
        <v>4</v>
      </c>
      <c r="AA57" s="18">
        <v>0</v>
      </c>
      <c r="AB57" s="18">
        <v>2</v>
      </c>
      <c r="AC57" s="18">
        <v>2</v>
      </c>
      <c r="AD57" s="18">
        <v>0</v>
      </c>
      <c r="AE57" s="18">
        <v>7349</v>
      </c>
      <c r="AF57" s="18">
        <v>18</v>
      </c>
      <c r="AG57" s="18">
        <v>18</v>
      </c>
      <c r="AH57" s="18">
        <v>0</v>
      </c>
      <c r="AI57" s="18">
        <v>0</v>
      </c>
      <c r="AJ57" s="18">
        <v>0</v>
      </c>
      <c r="AK57" s="18">
        <v>0</v>
      </c>
      <c r="AL57" s="19">
        <f t="shared" ref="AL57:AL89" si="4">SUM(AE57:AF57)</f>
        <v>7367</v>
      </c>
    </row>
    <row r="58" spans="1:38" x14ac:dyDescent="0.25">
      <c r="A58" s="2" t="s">
        <v>38</v>
      </c>
      <c r="B58" s="3" t="s">
        <v>42</v>
      </c>
      <c r="C58" s="18">
        <v>10105</v>
      </c>
      <c r="D58" s="18">
        <v>6635</v>
      </c>
      <c r="E58" s="18">
        <v>1859</v>
      </c>
      <c r="F58" s="18">
        <v>1579</v>
      </c>
      <c r="G58" s="18">
        <v>280</v>
      </c>
      <c r="H58" s="18">
        <v>732</v>
      </c>
      <c r="I58" s="18">
        <v>778</v>
      </c>
      <c r="J58" s="18">
        <v>59</v>
      </c>
      <c r="K58" s="18">
        <v>42</v>
      </c>
      <c r="L58" s="18">
        <v>2926</v>
      </c>
      <c r="M58" s="18">
        <v>88</v>
      </c>
      <c r="N58" s="18">
        <v>37</v>
      </c>
      <c r="O58" s="18">
        <v>22</v>
      </c>
      <c r="P58" s="18">
        <v>250</v>
      </c>
      <c r="Q58" s="18">
        <v>43</v>
      </c>
      <c r="R58" s="18">
        <v>382</v>
      </c>
      <c r="S58" s="18">
        <v>265</v>
      </c>
      <c r="T58" s="18">
        <v>339</v>
      </c>
      <c r="U58" s="18">
        <v>1500</v>
      </c>
      <c r="V58" s="18">
        <v>808</v>
      </c>
      <c r="W58" s="18">
        <v>808</v>
      </c>
      <c r="X58" s="18">
        <v>0</v>
      </c>
      <c r="Y58" s="18">
        <v>0</v>
      </c>
      <c r="Z58" s="18">
        <v>124</v>
      </c>
      <c r="AA58" s="18">
        <v>1</v>
      </c>
      <c r="AB58" s="18">
        <v>21</v>
      </c>
      <c r="AC58" s="18">
        <v>102</v>
      </c>
      <c r="AD58" s="18">
        <v>688</v>
      </c>
      <c r="AE58" s="18">
        <v>14651</v>
      </c>
      <c r="AF58" s="18">
        <v>11</v>
      </c>
      <c r="AG58" s="18">
        <v>0</v>
      </c>
      <c r="AH58" s="18">
        <v>9</v>
      </c>
      <c r="AI58" s="18">
        <v>0</v>
      </c>
      <c r="AJ58" s="18">
        <v>2</v>
      </c>
      <c r="AK58" s="18">
        <v>0</v>
      </c>
      <c r="AL58" s="19">
        <f t="shared" si="4"/>
        <v>14662</v>
      </c>
    </row>
    <row r="59" spans="1:38" x14ac:dyDescent="0.25">
      <c r="A59" s="2" t="s">
        <v>39</v>
      </c>
      <c r="B59" s="3" t="s">
        <v>110</v>
      </c>
      <c r="C59" s="18">
        <v>7003</v>
      </c>
      <c r="D59" s="18">
        <v>4663</v>
      </c>
      <c r="E59" s="18">
        <v>1305</v>
      </c>
      <c r="F59" s="18">
        <v>1121</v>
      </c>
      <c r="G59" s="18">
        <v>184</v>
      </c>
      <c r="H59" s="18">
        <v>422</v>
      </c>
      <c r="I59" s="18">
        <v>410</v>
      </c>
      <c r="J59" s="18">
        <v>51</v>
      </c>
      <c r="K59" s="18">
        <v>152</v>
      </c>
      <c r="L59" s="18">
        <v>7275</v>
      </c>
      <c r="M59" s="18">
        <v>222</v>
      </c>
      <c r="N59" s="18">
        <v>4002</v>
      </c>
      <c r="O59" s="18">
        <v>93</v>
      </c>
      <c r="P59" s="18">
        <v>256</v>
      </c>
      <c r="Q59" s="18">
        <v>0</v>
      </c>
      <c r="R59" s="18">
        <v>1127</v>
      </c>
      <c r="S59" s="18">
        <v>136</v>
      </c>
      <c r="T59" s="18">
        <v>172</v>
      </c>
      <c r="U59" s="18">
        <v>1267</v>
      </c>
      <c r="V59" s="18">
        <v>728</v>
      </c>
      <c r="W59" s="18">
        <v>728</v>
      </c>
      <c r="X59" s="18">
        <v>0</v>
      </c>
      <c r="Y59" s="18">
        <v>0</v>
      </c>
      <c r="Z59" s="18">
        <v>6</v>
      </c>
      <c r="AA59" s="18">
        <v>1</v>
      </c>
      <c r="AB59" s="18">
        <v>5</v>
      </c>
      <c r="AC59" s="18">
        <v>0</v>
      </c>
      <c r="AD59" s="18">
        <v>29</v>
      </c>
      <c r="AE59" s="18">
        <v>15041</v>
      </c>
      <c r="AF59" s="18">
        <v>23</v>
      </c>
      <c r="AG59" s="18">
        <v>2</v>
      </c>
      <c r="AH59" s="18">
        <v>2</v>
      </c>
      <c r="AI59" s="18">
        <v>0</v>
      </c>
      <c r="AJ59" s="18">
        <v>0</v>
      </c>
      <c r="AK59" s="18">
        <v>19</v>
      </c>
      <c r="AL59" s="19">
        <f t="shared" si="4"/>
        <v>15064</v>
      </c>
    </row>
    <row r="60" spans="1:38" x14ac:dyDescent="0.25">
      <c r="A60" s="2" t="s">
        <v>40</v>
      </c>
      <c r="B60" s="3" t="s">
        <v>45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614</v>
      </c>
      <c r="M60" s="18">
        <v>614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614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9">
        <f t="shared" si="4"/>
        <v>614</v>
      </c>
    </row>
    <row r="61" spans="1:38" x14ac:dyDescent="0.25">
      <c r="A61" s="2" t="s">
        <v>41</v>
      </c>
      <c r="B61" s="3" t="s">
        <v>122</v>
      </c>
      <c r="C61" s="18">
        <v>3685</v>
      </c>
      <c r="D61" s="18">
        <v>1414</v>
      </c>
      <c r="E61" s="18">
        <v>287</v>
      </c>
      <c r="F61" s="18" t="s">
        <v>117</v>
      </c>
      <c r="G61" s="18" t="s">
        <v>117</v>
      </c>
      <c r="H61" s="18">
        <v>494</v>
      </c>
      <c r="I61" s="18">
        <v>1462</v>
      </c>
      <c r="J61" s="18">
        <v>24</v>
      </c>
      <c r="K61" s="18">
        <v>4</v>
      </c>
      <c r="L61" s="18">
        <v>6408</v>
      </c>
      <c r="M61" s="18">
        <v>237</v>
      </c>
      <c r="N61" s="18">
        <v>5646</v>
      </c>
      <c r="O61" s="18">
        <v>23</v>
      </c>
      <c r="P61" s="18">
        <v>91</v>
      </c>
      <c r="Q61" s="18">
        <v>67</v>
      </c>
      <c r="R61" s="18">
        <v>10</v>
      </c>
      <c r="S61" s="18">
        <v>0</v>
      </c>
      <c r="T61" s="18">
        <v>124</v>
      </c>
      <c r="U61" s="18">
        <v>210</v>
      </c>
      <c r="V61" s="18">
        <v>133</v>
      </c>
      <c r="W61" s="18">
        <v>133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10226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9">
        <f t="shared" si="4"/>
        <v>10226</v>
      </c>
    </row>
    <row r="62" spans="1:38" x14ac:dyDescent="0.25">
      <c r="A62" s="2" t="s">
        <v>43</v>
      </c>
      <c r="B62" s="3" t="s">
        <v>48</v>
      </c>
      <c r="C62" s="18">
        <v>215</v>
      </c>
      <c r="D62" s="18">
        <v>41</v>
      </c>
      <c r="E62" s="18">
        <v>71</v>
      </c>
      <c r="F62" s="18">
        <v>0</v>
      </c>
      <c r="G62" s="18">
        <v>71</v>
      </c>
      <c r="H62" s="18">
        <v>0</v>
      </c>
      <c r="I62" s="18">
        <v>39</v>
      </c>
      <c r="J62" s="18">
        <v>64</v>
      </c>
      <c r="K62" s="18">
        <v>0</v>
      </c>
      <c r="L62" s="18">
        <v>444</v>
      </c>
      <c r="M62" s="18">
        <v>24</v>
      </c>
      <c r="N62" s="18">
        <v>186</v>
      </c>
      <c r="O62" s="18">
        <v>11</v>
      </c>
      <c r="P62" s="18">
        <v>186</v>
      </c>
      <c r="Q62" s="18">
        <v>0</v>
      </c>
      <c r="R62" s="18">
        <v>3</v>
      </c>
      <c r="S62" s="18">
        <v>0</v>
      </c>
      <c r="T62" s="18">
        <v>4</v>
      </c>
      <c r="U62" s="18">
        <v>30</v>
      </c>
      <c r="V62" s="18">
        <v>3</v>
      </c>
      <c r="W62" s="18">
        <v>3</v>
      </c>
      <c r="X62" s="18">
        <v>0</v>
      </c>
      <c r="Y62" s="18">
        <v>0</v>
      </c>
      <c r="Z62" s="18">
        <v>1</v>
      </c>
      <c r="AA62" s="18">
        <v>1</v>
      </c>
      <c r="AB62" s="18">
        <v>0</v>
      </c>
      <c r="AC62" s="18">
        <v>0</v>
      </c>
      <c r="AD62" s="18">
        <v>0</v>
      </c>
      <c r="AE62" s="18">
        <v>663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9">
        <f t="shared" si="4"/>
        <v>663</v>
      </c>
    </row>
    <row r="63" spans="1:38" x14ac:dyDescent="0.25">
      <c r="A63" s="2" t="s">
        <v>44</v>
      </c>
      <c r="B63" s="3" t="s">
        <v>50</v>
      </c>
      <c r="C63" s="18">
        <v>297</v>
      </c>
      <c r="D63" s="18">
        <v>203</v>
      </c>
      <c r="E63" s="18">
        <v>47</v>
      </c>
      <c r="F63" s="18">
        <v>41</v>
      </c>
      <c r="G63" s="18">
        <v>6</v>
      </c>
      <c r="H63" s="18">
        <v>15</v>
      </c>
      <c r="I63" s="18">
        <v>32</v>
      </c>
      <c r="J63" s="18">
        <v>0</v>
      </c>
      <c r="K63" s="18">
        <v>0</v>
      </c>
      <c r="L63" s="18">
        <v>46</v>
      </c>
      <c r="M63" s="18">
        <v>0</v>
      </c>
      <c r="N63" s="18">
        <v>0</v>
      </c>
      <c r="O63" s="18">
        <v>1</v>
      </c>
      <c r="P63" s="18">
        <v>3</v>
      </c>
      <c r="Q63" s="18">
        <v>0</v>
      </c>
      <c r="R63" s="18">
        <v>0</v>
      </c>
      <c r="S63" s="18">
        <v>0</v>
      </c>
      <c r="T63" s="18">
        <v>5</v>
      </c>
      <c r="U63" s="18">
        <v>37</v>
      </c>
      <c r="V63" s="18">
        <v>2</v>
      </c>
      <c r="W63" s="18">
        <v>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345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9">
        <f t="shared" si="4"/>
        <v>345</v>
      </c>
    </row>
    <row r="64" spans="1:38" x14ac:dyDescent="0.25">
      <c r="A64" s="2" t="s">
        <v>46</v>
      </c>
      <c r="B64" s="3" t="s">
        <v>52</v>
      </c>
      <c r="C64" s="18">
        <v>19466</v>
      </c>
      <c r="D64" s="18">
        <v>11523</v>
      </c>
      <c r="E64" s="18">
        <v>4911</v>
      </c>
      <c r="F64" s="18">
        <v>3949</v>
      </c>
      <c r="G64" s="18">
        <v>962</v>
      </c>
      <c r="H64" s="18">
        <v>1406</v>
      </c>
      <c r="I64" s="18">
        <v>1446</v>
      </c>
      <c r="J64" s="18">
        <v>30</v>
      </c>
      <c r="K64" s="18">
        <v>150</v>
      </c>
      <c r="L64" s="18">
        <v>10905</v>
      </c>
      <c r="M64" s="18">
        <v>1689</v>
      </c>
      <c r="N64" s="18">
        <v>791</v>
      </c>
      <c r="O64" s="18">
        <v>104</v>
      </c>
      <c r="P64" s="18">
        <v>207</v>
      </c>
      <c r="Q64" s="18">
        <v>235</v>
      </c>
      <c r="R64" s="18">
        <v>422</v>
      </c>
      <c r="S64" s="18">
        <v>1978</v>
      </c>
      <c r="T64" s="18">
        <v>538</v>
      </c>
      <c r="U64" s="18">
        <v>4941</v>
      </c>
      <c r="V64" s="18">
        <v>2348</v>
      </c>
      <c r="W64" s="18">
        <v>1303</v>
      </c>
      <c r="X64" s="18">
        <v>402</v>
      </c>
      <c r="Y64" s="18">
        <v>643</v>
      </c>
      <c r="Z64" s="18">
        <v>77</v>
      </c>
      <c r="AA64" s="18">
        <v>2</v>
      </c>
      <c r="AB64" s="18">
        <v>39</v>
      </c>
      <c r="AC64" s="18">
        <v>36</v>
      </c>
      <c r="AD64" s="18">
        <v>0</v>
      </c>
      <c r="AE64" s="18">
        <v>32796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9">
        <f t="shared" si="4"/>
        <v>32796</v>
      </c>
    </row>
    <row r="65" spans="1:38" x14ac:dyDescent="0.25">
      <c r="A65" s="2" t="s">
        <v>47</v>
      </c>
      <c r="B65" s="3" t="s">
        <v>54</v>
      </c>
      <c r="C65" s="18">
        <v>2097</v>
      </c>
      <c r="D65" s="18">
        <v>898</v>
      </c>
      <c r="E65" s="18">
        <v>1080</v>
      </c>
      <c r="F65" s="18">
        <v>1070</v>
      </c>
      <c r="G65" s="18">
        <v>10</v>
      </c>
      <c r="H65" s="18">
        <v>114</v>
      </c>
      <c r="I65" s="18">
        <v>5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2097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9">
        <f t="shared" si="4"/>
        <v>2097</v>
      </c>
    </row>
    <row r="66" spans="1:38" x14ac:dyDescent="0.25">
      <c r="A66" s="2" t="s">
        <v>49</v>
      </c>
      <c r="B66" s="3" t="s">
        <v>56</v>
      </c>
      <c r="C66" s="18">
        <v>13353</v>
      </c>
      <c r="D66" s="18">
        <v>8155</v>
      </c>
      <c r="E66" s="18">
        <v>3138</v>
      </c>
      <c r="F66" s="18">
        <v>2740</v>
      </c>
      <c r="G66" s="18">
        <v>398</v>
      </c>
      <c r="H66" s="18">
        <v>799</v>
      </c>
      <c r="I66" s="18">
        <v>840</v>
      </c>
      <c r="J66" s="18">
        <v>111</v>
      </c>
      <c r="K66" s="18">
        <v>310</v>
      </c>
      <c r="L66" s="18">
        <v>3396</v>
      </c>
      <c r="M66" s="18">
        <v>668</v>
      </c>
      <c r="N66" s="18">
        <v>164</v>
      </c>
      <c r="O66" s="18">
        <v>158</v>
      </c>
      <c r="P66" s="18">
        <v>231</v>
      </c>
      <c r="Q66" s="18">
        <v>72</v>
      </c>
      <c r="R66" s="18">
        <v>422</v>
      </c>
      <c r="S66" s="18">
        <v>260</v>
      </c>
      <c r="T66" s="18">
        <v>198</v>
      </c>
      <c r="U66" s="18">
        <v>1223</v>
      </c>
      <c r="V66" s="18">
        <v>64</v>
      </c>
      <c r="W66" s="18">
        <v>63</v>
      </c>
      <c r="X66" s="18">
        <v>0</v>
      </c>
      <c r="Y66" s="18">
        <v>1</v>
      </c>
      <c r="Z66" s="18">
        <v>0</v>
      </c>
      <c r="AA66" s="18">
        <v>0</v>
      </c>
      <c r="AB66" s="18">
        <v>0</v>
      </c>
      <c r="AC66" s="18">
        <v>0</v>
      </c>
      <c r="AD66" s="18">
        <v>898</v>
      </c>
      <c r="AE66" s="18">
        <v>17711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9">
        <f t="shared" si="4"/>
        <v>17711</v>
      </c>
    </row>
    <row r="67" spans="1:38" x14ac:dyDescent="0.25">
      <c r="A67" s="2" t="s">
        <v>51</v>
      </c>
      <c r="B67" s="3" t="s">
        <v>58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1547</v>
      </c>
      <c r="M67" s="18">
        <v>7</v>
      </c>
      <c r="N67" s="18">
        <v>0</v>
      </c>
      <c r="O67" s="18">
        <v>74</v>
      </c>
      <c r="P67" s="18">
        <v>8</v>
      </c>
      <c r="Q67" s="18">
        <v>17</v>
      </c>
      <c r="R67" s="18">
        <v>75</v>
      </c>
      <c r="S67" s="18">
        <v>621</v>
      </c>
      <c r="T67" s="18">
        <v>0</v>
      </c>
      <c r="U67" s="18">
        <v>745</v>
      </c>
      <c r="V67" s="18">
        <v>6891</v>
      </c>
      <c r="W67" s="18">
        <v>5538</v>
      </c>
      <c r="X67" s="18">
        <v>1353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662</v>
      </c>
      <c r="AE67" s="18">
        <v>9100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9">
        <f t="shared" si="4"/>
        <v>9100</v>
      </c>
    </row>
    <row r="68" spans="1:38" x14ac:dyDescent="0.25">
      <c r="A68" s="2" t="s">
        <v>53</v>
      </c>
      <c r="B68" s="3" t="s">
        <v>60</v>
      </c>
      <c r="C68" s="18">
        <v>1007</v>
      </c>
      <c r="D68" s="18">
        <v>447</v>
      </c>
      <c r="E68" s="18">
        <v>194</v>
      </c>
      <c r="F68" s="18">
        <v>0</v>
      </c>
      <c r="G68" s="18">
        <v>194</v>
      </c>
      <c r="H68" s="18">
        <v>203</v>
      </c>
      <c r="I68" s="18">
        <v>155</v>
      </c>
      <c r="J68" s="18">
        <v>2</v>
      </c>
      <c r="K68" s="18">
        <v>6</v>
      </c>
      <c r="L68" s="18">
        <v>227</v>
      </c>
      <c r="M68" s="18">
        <v>5</v>
      </c>
      <c r="N68" s="18">
        <v>2</v>
      </c>
      <c r="O68" s="18">
        <v>7</v>
      </c>
      <c r="P68" s="18">
        <v>94</v>
      </c>
      <c r="Q68" s="18">
        <v>24</v>
      </c>
      <c r="R68" s="18">
        <v>0</v>
      </c>
      <c r="S68" s="18">
        <v>25</v>
      </c>
      <c r="T68" s="18">
        <v>47</v>
      </c>
      <c r="U68" s="18">
        <v>23</v>
      </c>
      <c r="V68" s="18">
        <v>114</v>
      </c>
      <c r="W68" s="18">
        <v>114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6</v>
      </c>
      <c r="AE68" s="18">
        <v>1354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9">
        <f t="shared" si="4"/>
        <v>1354</v>
      </c>
    </row>
    <row r="69" spans="1:38" x14ac:dyDescent="0.25">
      <c r="A69" s="2" t="s">
        <v>55</v>
      </c>
      <c r="B69" s="3" t="s">
        <v>62</v>
      </c>
      <c r="C69" s="18">
        <v>41</v>
      </c>
      <c r="D69" s="18">
        <v>3</v>
      </c>
      <c r="E69" s="18">
        <v>10</v>
      </c>
      <c r="F69" s="18">
        <v>10</v>
      </c>
      <c r="G69" s="18">
        <v>0</v>
      </c>
      <c r="H69" s="18">
        <v>9</v>
      </c>
      <c r="I69" s="18">
        <v>16</v>
      </c>
      <c r="J69" s="18">
        <v>0</v>
      </c>
      <c r="K69" s="18">
        <v>3</v>
      </c>
      <c r="L69" s="18">
        <v>1286</v>
      </c>
      <c r="M69" s="18">
        <v>10</v>
      </c>
      <c r="N69" s="18">
        <v>127</v>
      </c>
      <c r="O69" s="18">
        <v>24</v>
      </c>
      <c r="P69" s="18">
        <v>298</v>
      </c>
      <c r="Q69" s="18">
        <v>39</v>
      </c>
      <c r="R69" s="18">
        <v>19</v>
      </c>
      <c r="S69" s="18">
        <v>0</v>
      </c>
      <c r="T69" s="18">
        <v>545</v>
      </c>
      <c r="U69" s="18">
        <v>224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1327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9">
        <f t="shared" si="4"/>
        <v>1327</v>
      </c>
    </row>
    <row r="70" spans="1:38" x14ac:dyDescent="0.25">
      <c r="A70" s="2" t="s">
        <v>57</v>
      </c>
      <c r="B70" s="3" t="s">
        <v>65</v>
      </c>
      <c r="C70" s="18">
        <v>2907</v>
      </c>
      <c r="D70" s="18">
        <v>1873</v>
      </c>
      <c r="E70" s="18">
        <v>519</v>
      </c>
      <c r="F70" s="18">
        <v>417</v>
      </c>
      <c r="G70" s="18">
        <v>102</v>
      </c>
      <c r="H70" s="18">
        <v>163</v>
      </c>
      <c r="I70" s="18">
        <v>238</v>
      </c>
      <c r="J70" s="18">
        <v>12</v>
      </c>
      <c r="K70" s="18">
        <v>102</v>
      </c>
      <c r="L70" s="18">
        <v>1377</v>
      </c>
      <c r="M70" s="18">
        <v>19</v>
      </c>
      <c r="N70" s="18">
        <v>20</v>
      </c>
      <c r="O70" s="18">
        <v>17</v>
      </c>
      <c r="P70" s="18">
        <v>814</v>
      </c>
      <c r="Q70" s="18">
        <v>0</v>
      </c>
      <c r="R70" s="18">
        <v>266</v>
      </c>
      <c r="S70" s="18">
        <v>5</v>
      </c>
      <c r="T70" s="18">
        <v>188</v>
      </c>
      <c r="U70" s="18">
        <v>48</v>
      </c>
      <c r="V70" s="18">
        <v>51</v>
      </c>
      <c r="W70" s="18">
        <v>51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4335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9">
        <f t="shared" si="4"/>
        <v>4335</v>
      </c>
    </row>
    <row r="71" spans="1:38" x14ac:dyDescent="0.25">
      <c r="A71" s="2" t="s">
        <v>59</v>
      </c>
      <c r="B71" s="3" t="s">
        <v>67</v>
      </c>
      <c r="C71" s="18">
        <v>3512</v>
      </c>
      <c r="D71" s="18">
        <v>1508</v>
      </c>
      <c r="E71" s="18">
        <v>1300</v>
      </c>
      <c r="F71" s="18">
        <v>434</v>
      </c>
      <c r="G71" s="18">
        <v>866</v>
      </c>
      <c r="H71" s="18">
        <v>228</v>
      </c>
      <c r="I71" s="18">
        <v>385</v>
      </c>
      <c r="J71" s="18">
        <v>45</v>
      </c>
      <c r="K71" s="18">
        <v>46</v>
      </c>
      <c r="L71" s="18">
        <v>1612</v>
      </c>
      <c r="M71" s="18">
        <v>127</v>
      </c>
      <c r="N71" s="18">
        <v>48</v>
      </c>
      <c r="O71" s="18">
        <v>35</v>
      </c>
      <c r="P71" s="18">
        <v>399</v>
      </c>
      <c r="Q71" s="18">
        <v>424</v>
      </c>
      <c r="R71" s="18">
        <v>76</v>
      </c>
      <c r="S71" s="18">
        <v>2</v>
      </c>
      <c r="T71" s="18">
        <v>144</v>
      </c>
      <c r="U71" s="18">
        <v>357</v>
      </c>
      <c r="V71" s="18">
        <v>463</v>
      </c>
      <c r="W71" s="18">
        <v>455</v>
      </c>
      <c r="X71" s="18">
        <v>8</v>
      </c>
      <c r="Y71" s="18">
        <v>0</v>
      </c>
      <c r="Z71" s="18">
        <v>39</v>
      </c>
      <c r="AA71" s="18">
        <v>0</v>
      </c>
      <c r="AB71" s="18">
        <v>4</v>
      </c>
      <c r="AC71" s="18">
        <v>35</v>
      </c>
      <c r="AD71" s="18">
        <v>572</v>
      </c>
      <c r="AE71" s="18">
        <v>6198</v>
      </c>
      <c r="AF71" s="18">
        <v>17</v>
      </c>
      <c r="AG71" s="18">
        <v>5</v>
      </c>
      <c r="AH71" s="18">
        <v>5</v>
      </c>
      <c r="AI71" s="18">
        <v>3</v>
      </c>
      <c r="AJ71" s="18">
        <v>0</v>
      </c>
      <c r="AK71" s="18">
        <v>4</v>
      </c>
      <c r="AL71" s="19">
        <f t="shared" si="4"/>
        <v>6215</v>
      </c>
    </row>
    <row r="72" spans="1:38" x14ac:dyDescent="0.25">
      <c r="A72" s="2" t="s">
        <v>61</v>
      </c>
      <c r="B72" s="3" t="s">
        <v>69</v>
      </c>
      <c r="C72" s="18">
        <v>2011</v>
      </c>
      <c r="D72" s="18">
        <v>784</v>
      </c>
      <c r="E72" s="18">
        <v>351</v>
      </c>
      <c r="F72" s="18">
        <v>200</v>
      </c>
      <c r="G72" s="18">
        <v>151</v>
      </c>
      <c r="H72" s="18">
        <v>438</v>
      </c>
      <c r="I72" s="18">
        <v>362</v>
      </c>
      <c r="J72" s="18">
        <v>51</v>
      </c>
      <c r="K72" s="18">
        <v>25</v>
      </c>
      <c r="L72" s="18">
        <v>654</v>
      </c>
      <c r="M72" s="18">
        <v>85</v>
      </c>
      <c r="N72" s="18">
        <v>3</v>
      </c>
      <c r="O72" s="18">
        <v>0</v>
      </c>
      <c r="P72" s="18">
        <v>90</v>
      </c>
      <c r="Q72" s="18">
        <v>27</v>
      </c>
      <c r="R72" s="18">
        <v>58</v>
      </c>
      <c r="S72" s="18">
        <v>5</v>
      </c>
      <c r="T72" s="18">
        <v>161</v>
      </c>
      <c r="U72" s="18">
        <v>225</v>
      </c>
      <c r="V72" s="18">
        <v>102</v>
      </c>
      <c r="W72" s="18">
        <v>78</v>
      </c>
      <c r="X72" s="18">
        <v>0</v>
      </c>
      <c r="Y72" s="18">
        <v>24</v>
      </c>
      <c r="Z72" s="18">
        <v>22</v>
      </c>
      <c r="AA72" s="18">
        <v>7</v>
      </c>
      <c r="AB72" s="18">
        <v>15</v>
      </c>
      <c r="AC72" s="18">
        <v>0</v>
      </c>
      <c r="AD72" s="18">
        <v>68</v>
      </c>
      <c r="AE72" s="18">
        <v>2857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9">
        <f t="shared" si="4"/>
        <v>2857</v>
      </c>
    </row>
    <row r="73" spans="1:38" x14ac:dyDescent="0.25">
      <c r="A73" s="2" t="s">
        <v>63</v>
      </c>
      <c r="B73" s="3" t="s">
        <v>71</v>
      </c>
      <c r="C73" s="18">
        <v>582</v>
      </c>
      <c r="D73" s="18">
        <v>0</v>
      </c>
      <c r="E73" s="18">
        <v>24</v>
      </c>
      <c r="F73" s="18">
        <v>0</v>
      </c>
      <c r="G73" s="18">
        <v>24</v>
      </c>
      <c r="H73" s="18">
        <v>552</v>
      </c>
      <c r="I73" s="18">
        <v>6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582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9">
        <f t="shared" si="4"/>
        <v>582</v>
      </c>
    </row>
    <row r="74" spans="1:38" x14ac:dyDescent="0.25">
      <c r="A74" s="2" t="s">
        <v>64</v>
      </c>
      <c r="B74" s="6" t="s">
        <v>113</v>
      </c>
      <c r="C74" s="18">
        <v>6436</v>
      </c>
      <c r="D74" s="18">
        <v>5808</v>
      </c>
      <c r="E74" s="18">
        <v>619</v>
      </c>
      <c r="F74" s="18">
        <v>556</v>
      </c>
      <c r="G74" s="18">
        <v>63</v>
      </c>
      <c r="H74" s="18">
        <v>0</v>
      </c>
      <c r="I74" s="18">
        <v>0</v>
      </c>
      <c r="J74" s="18">
        <v>3</v>
      </c>
      <c r="K74" s="18">
        <v>6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6436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9">
        <f t="shared" si="4"/>
        <v>6436</v>
      </c>
    </row>
    <row r="75" spans="1:38" x14ac:dyDescent="0.25">
      <c r="A75" s="2" t="s">
        <v>66</v>
      </c>
      <c r="B75" s="3" t="s">
        <v>74</v>
      </c>
      <c r="C75" s="18">
        <v>3688</v>
      </c>
      <c r="D75" s="18">
        <v>1413</v>
      </c>
      <c r="E75" s="18">
        <v>1389</v>
      </c>
      <c r="F75" s="18">
        <v>1159</v>
      </c>
      <c r="G75" s="18">
        <v>230</v>
      </c>
      <c r="H75" s="18">
        <v>756</v>
      </c>
      <c r="I75" s="18">
        <v>110</v>
      </c>
      <c r="J75" s="18">
        <v>6</v>
      </c>
      <c r="K75" s="18">
        <v>14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13</v>
      </c>
      <c r="AE75" s="18">
        <v>3701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9">
        <f t="shared" si="4"/>
        <v>3701</v>
      </c>
    </row>
    <row r="76" spans="1:38" x14ac:dyDescent="0.25">
      <c r="A76" s="2" t="s">
        <v>68</v>
      </c>
      <c r="B76" s="3" t="s">
        <v>76</v>
      </c>
      <c r="C76" s="18">
        <v>6599</v>
      </c>
      <c r="D76" s="18">
        <v>2779</v>
      </c>
      <c r="E76" s="18">
        <v>1635</v>
      </c>
      <c r="F76" s="18">
        <v>1351</v>
      </c>
      <c r="G76" s="18">
        <v>284</v>
      </c>
      <c r="H76" s="18">
        <v>967</v>
      </c>
      <c r="I76" s="18">
        <v>1047</v>
      </c>
      <c r="J76" s="18">
        <v>80</v>
      </c>
      <c r="K76" s="18">
        <v>91</v>
      </c>
      <c r="L76" s="18">
        <v>1821</v>
      </c>
      <c r="M76" s="18">
        <v>414</v>
      </c>
      <c r="N76" s="18">
        <v>49</v>
      </c>
      <c r="O76" s="18">
        <v>55</v>
      </c>
      <c r="P76" s="18">
        <v>190</v>
      </c>
      <c r="Q76" s="18">
        <v>98</v>
      </c>
      <c r="R76" s="18">
        <v>78</v>
      </c>
      <c r="S76" s="18">
        <v>0</v>
      </c>
      <c r="T76" s="18">
        <v>316</v>
      </c>
      <c r="U76" s="18">
        <v>621</v>
      </c>
      <c r="V76" s="18">
        <v>61</v>
      </c>
      <c r="W76" s="18">
        <v>61</v>
      </c>
      <c r="X76" s="18">
        <v>0</v>
      </c>
      <c r="Y76" s="18">
        <v>0</v>
      </c>
      <c r="Z76" s="18">
        <v>57</v>
      </c>
      <c r="AA76" s="18">
        <v>3</v>
      </c>
      <c r="AB76" s="18">
        <v>7</v>
      </c>
      <c r="AC76" s="18">
        <v>47</v>
      </c>
      <c r="AD76" s="18">
        <v>0</v>
      </c>
      <c r="AE76" s="18">
        <v>8538</v>
      </c>
      <c r="AF76" s="18">
        <v>9</v>
      </c>
      <c r="AG76" s="18">
        <v>7</v>
      </c>
      <c r="AH76" s="18">
        <v>2</v>
      </c>
      <c r="AI76" s="18">
        <v>0</v>
      </c>
      <c r="AJ76" s="18">
        <v>0</v>
      </c>
      <c r="AK76" s="18">
        <v>0</v>
      </c>
      <c r="AL76" s="19">
        <f t="shared" si="4"/>
        <v>8547</v>
      </c>
    </row>
    <row r="77" spans="1:38" x14ac:dyDescent="0.25">
      <c r="A77" s="2" t="s">
        <v>70</v>
      </c>
      <c r="B77" s="3" t="s">
        <v>78</v>
      </c>
      <c r="C77" s="18">
        <v>336</v>
      </c>
      <c r="D77" s="18">
        <v>52</v>
      </c>
      <c r="E77" s="18">
        <v>39</v>
      </c>
      <c r="F77" s="18" t="s">
        <v>117</v>
      </c>
      <c r="G77" s="18" t="s">
        <v>117</v>
      </c>
      <c r="H77" s="18">
        <v>150</v>
      </c>
      <c r="I77" s="18">
        <v>95</v>
      </c>
      <c r="J77" s="18">
        <v>0</v>
      </c>
      <c r="K77" s="18">
        <v>0</v>
      </c>
      <c r="L77" s="18">
        <v>6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6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342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9">
        <f t="shared" si="4"/>
        <v>342</v>
      </c>
    </row>
    <row r="78" spans="1:38" x14ac:dyDescent="0.25">
      <c r="A78" s="2" t="s">
        <v>72</v>
      </c>
      <c r="B78" s="3" t="s">
        <v>81</v>
      </c>
      <c r="C78" s="18">
        <v>224</v>
      </c>
      <c r="D78" s="18">
        <v>176</v>
      </c>
      <c r="E78" s="18">
        <v>8</v>
      </c>
      <c r="F78" s="18">
        <v>4</v>
      </c>
      <c r="G78" s="18">
        <v>4</v>
      </c>
      <c r="H78" s="18">
        <v>15</v>
      </c>
      <c r="I78" s="18">
        <v>24</v>
      </c>
      <c r="J78" s="18">
        <v>0</v>
      </c>
      <c r="K78" s="18">
        <v>1</v>
      </c>
      <c r="L78" s="18">
        <v>105</v>
      </c>
      <c r="M78" s="18">
        <v>42</v>
      </c>
      <c r="N78" s="18">
        <v>5</v>
      </c>
      <c r="O78" s="18">
        <v>0</v>
      </c>
      <c r="P78" s="18">
        <v>11</v>
      </c>
      <c r="Q78" s="18">
        <v>4</v>
      </c>
      <c r="R78" s="18">
        <v>3</v>
      </c>
      <c r="S78" s="18">
        <v>0</v>
      </c>
      <c r="T78" s="18">
        <v>15</v>
      </c>
      <c r="U78" s="18">
        <v>25</v>
      </c>
      <c r="V78" s="18">
        <v>14</v>
      </c>
      <c r="W78" s="18">
        <v>14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148</v>
      </c>
      <c r="AE78" s="18">
        <v>491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9">
        <f t="shared" si="4"/>
        <v>491</v>
      </c>
    </row>
    <row r="79" spans="1:38" x14ac:dyDescent="0.25">
      <c r="A79" s="2" t="s">
        <v>73</v>
      </c>
      <c r="B79" s="3" t="s">
        <v>83</v>
      </c>
      <c r="C79" s="18">
        <v>964</v>
      </c>
      <c r="D79" s="18">
        <v>904</v>
      </c>
      <c r="E79" s="18">
        <v>11</v>
      </c>
      <c r="F79" s="18">
        <v>11</v>
      </c>
      <c r="G79" s="18">
        <v>0</v>
      </c>
      <c r="H79" s="18">
        <v>7</v>
      </c>
      <c r="I79" s="18">
        <v>7</v>
      </c>
      <c r="J79" s="18">
        <v>2</v>
      </c>
      <c r="K79" s="18">
        <v>33</v>
      </c>
      <c r="L79" s="18">
        <v>616</v>
      </c>
      <c r="M79" s="18">
        <v>16</v>
      </c>
      <c r="N79" s="18">
        <v>4</v>
      </c>
      <c r="O79" s="18">
        <v>11</v>
      </c>
      <c r="P79" s="18">
        <v>21</v>
      </c>
      <c r="Q79" s="18">
        <v>10</v>
      </c>
      <c r="R79" s="18">
        <v>75</v>
      </c>
      <c r="S79" s="18">
        <v>72</v>
      </c>
      <c r="T79" s="18">
        <v>43</v>
      </c>
      <c r="U79" s="18">
        <v>364</v>
      </c>
      <c r="V79" s="18">
        <v>367</v>
      </c>
      <c r="W79" s="18">
        <v>286</v>
      </c>
      <c r="X79" s="18">
        <v>81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195</v>
      </c>
      <c r="AE79" s="18">
        <v>2142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9">
        <f t="shared" si="4"/>
        <v>2142</v>
      </c>
    </row>
    <row r="80" spans="1:38" x14ac:dyDescent="0.25">
      <c r="A80" s="2" t="s">
        <v>75</v>
      </c>
      <c r="B80" s="3" t="s">
        <v>121</v>
      </c>
      <c r="C80" s="18">
        <v>8436</v>
      </c>
      <c r="D80" s="18">
        <v>4892</v>
      </c>
      <c r="E80" s="18">
        <v>1602</v>
      </c>
      <c r="F80" s="18">
        <v>1280</v>
      </c>
      <c r="G80" s="18">
        <v>322</v>
      </c>
      <c r="H80" s="18">
        <v>853</v>
      </c>
      <c r="I80" s="18">
        <v>844</v>
      </c>
      <c r="J80" s="18">
        <v>67</v>
      </c>
      <c r="K80" s="18">
        <v>178</v>
      </c>
      <c r="L80" s="18">
        <v>3447</v>
      </c>
      <c r="M80" s="18">
        <v>198</v>
      </c>
      <c r="N80" s="18">
        <v>92</v>
      </c>
      <c r="O80" s="18">
        <v>38</v>
      </c>
      <c r="P80" s="18">
        <v>250</v>
      </c>
      <c r="Q80" s="18">
        <v>82</v>
      </c>
      <c r="R80" s="18">
        <v>208</v>
      </c>
      <c r="S80" s="18">
        <v>86</v>
      </c>
      <c r="T80" s="18">
        <v>181</v>
      </c>
      <c r="U80" s="18">
        <v>2312</v>
      </c>
      <c r="V80" s="18">
        <v>2110</v>
      </c>
      <c r="W80" s="18">
        <v>2110</v>
      </c>
      <c r="X80" s="18">
        <v>0</v>
      </c>
      <c r="Y80" s="18">
        <v>0</v>
      </c>
      <c r="Z80" s="18">
        <v>22</v>
      </c>
      <c r="AA80" s="18">
        <v>1</v>
      </c>
      <c r="AB80" s="18">
        <v>16</v>
      </c>
      <c r="AC80" s="18">
        <v>5</v>
      </c>
      <c r="AD80" s="18">
        <v>193</v>
      </c>
      <c r="AE80" s="18">
        <v>14208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9">
        <f t="shared" si="4"/>
        <v>14208</v>
      </c>
    </row>
    <row r="81" spans="1:239" x14ac:dyDescent="0.25">
      <c r="A81" s="2" t="s">
        <v>77</v>
      </c>
      <c r="B81" s="3" t="s">
        <v>112</v>
      </c>
      <c r="C81" s="18">
        <v>8339</v>
      </c>
      <c r="D81" s="18">
        <v>3881</v>
      </c>
      <c r="E81" s="18">
        <v>1829</v>
      </c>
      <c r="F81" s="18" t="s">
        <v>117</v>
      </c>
      <c r="G81" s="18" t="s">
        <v>117</v>
      </c>
      <c r="H81" s="18">
        <v>1126</v>
      </c>
      <c r="I81" s="18">
        <v>1247</v>
      </c>
      <c r="J81" s="18">
        <v>144</v>
      </c>
      <c r="K81" s="18">
        <v>112</v>
      </c>
      <c r="L81" s="18">
        <v>2482</v>
      </c>
      <c r="M81" s="18">
        <v>47</v>
      </c>
      <c r="N81" s="18">
        <v>126</v>
      </c>
      <c r="O81" s="18">
        <v>108</v>
      </c>
      <c r="P81" s="18">
        <v>284</v>
      </c>
      <c r="Q81" s="18">
        <v>122</v>
      </c>
      <c r="R81" s="18">
        <v>256</v>
      </c>
      <c r="S81" s="18">
        <v>56</v>
      </c>
      <c r="T81" s="18">
        <v>166</v>
      </c>
      <c r="U81" s="18">
        <v>1317</v>
      </c>
      <c r="V81" s="18">
        <v>193</v>
      </c>
      <c r="W81" s="18">
        <v>0</v>
      </c>
      <c r="X81" s="18">
        <v>0</v>
      </c>
      <c r="Y81" s="18">
        <v>0</v>
      </c>
      <c r="Z81" s="18">
        <v>293</v>
      </c>
      <c r="AA81" s="18">
        <v>6</v>
      </c>
      <c r="AB81" s="18">
        <v>23</v>
      </c>
      <c r="AC81" s="18">
        <v>264</v>
      </c>
      <c r="AD81" s="18">
        <v>271</v>
      </c>
      <c r="AE81" s="18">
        <v>11578</v>
      </c>
      <c r="AF81" s="18">
        <v>72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9">
        <f t="shared" si="4"/>
        <v>11650</v>
      </c>
    </row>
    <row r="82" spans="1:239" x14ac:dyDescent="0.25">
      <c r="A82" s="2" t="s">
        <v>79</v>
      </c>
      <c r="B82" s="3" t="s">
        <v>86</v>
      </c>
      <c r="C82" s="18">
        <v>15485</v>
      </c>
      <c r="D82" s="18">
        <v>10030</v>
      </c>
      <c r="E82" s="18">
        <v>2596</v>
      </c>
      <c r="F82" s="18">
        <v>2493</v>
      </c>
      <c r="G82" s="18">
        <v>103</v>
      </c>
      <c r="H82" s="18">
        <v>1071</v>
      </c>
      <c r="I82" s="18">
        <v>1393</v>
      </c>
      <c r="J82" s="18">
        <v>38</v>
      </c>
      <c r="K82" s="18">
        <v>357</v>
      </c>
      <c r="L82" s="18">
        <v>56493</v>
      </c>
      <c r="M82" s="18">
        <v>374</v>
      </c>
      <c r="N82" s="18">
        <v>621</v>
      </c>
      <c r="O82" s="18">
        <v>29</v>
      </c>
      <c r="P82" s="18">
        <v>102</v>
      </c>
      <c r="Q82" s="18">
        <v>115</v>
      </c>
      <c r="R82" s="18">
        <v>465</v>
      </c>
      <c r="S82" s="18">
        <v>0</v>
      </c>
      <c r="T82" s="18">
        <v>346</v>
      </c>
      <c r="U82" s="18">
        <v>54441</v>
      </c>
      <c r="V82" s="18">
        <v>1229</v>
      </c>
      <c r="W82" s="18">
        <v>325</v>
      </c>
      <c r="X82" s="18">
        <v>893</v>
      </c>
      <c r="Y82" s="18">
        <v>11</v>
      </c>
      <c r="Z82" s="18">
        <v>48</v>
      </c>
      <c r="AA82" s="18">
        <v>3</v>
      </c>
      <c r="AB82" s="18">
        <v>44</v>
      </c>
      <c r="AC82" s="18">
        <v>1</v>
      </c>
      <c r="AD82" s="18">
        <v>0</v>
      </c>
      <c r="AE82" s="18">
        <v>73255</v>
      </c>
      <c r="AF82" s="18">
        <v>29</v>
      </c>
      <c r="AG82" s="18">
        <v>29</v>
      </c>
      <c r="AH82" s="18">
        <v>0</v>
      </c>
      <c r="AI82" s="18">
        <v>0</v>
      </c>
      <c r="AJ82" s="18">
        <v>0</v>
      </c>
      <c r="AK82" s="18">
        <v>0</v>
      </c>
      <c r="AL82" s="19">
        <f t="shared" si="4"/>
        <v>73284</v>
      </c>
    </row>
    <row r="83" spans="1:239" x14ac:dyDescent="0.25">
      <c r="A83" s="2" t="s">
        <v>80</v>
      </c>
      <c r="B83" s="3" t="s">
        <v>89</v>
      </c>
      <c r="C83" s="18">
        <v>1571</v>
      </c>
      <c r="D83" s="18">
        <v>8</v>
      </c>
      <c r="E83" s="18">
        <v>104</v>
      </c>
      <c r="F83" s="18">
        <v>0</v>
      </c>
      <c r="G83" s="18">
        <v>104</v>
      </c>
      <c r="H83" s="18">
        <v>1176</v>
      </c>
      <c r="I83" s="18">
        <v>280</v>
      </c>
      <c r="J83" s="18">
        <v>3</v>
      </c>
      <c r="K83" s="18">
        <v>0</v>
      </c>
      <c r="L83" s="18">
        <v>2</v>
      </c>
      <c r="M83" s="18">
        <v>2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1573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9">
        <f t="shared" si="4"/>
        <v>1573</v>
      </c>
    </row>
    <row r="84" spans="1:239" x14ac:dyDescent="0.25">
      <c r="A84" s="2" t="s">
        <v>82</v>
      </c>
      <c r="B84" s="3" t="s">
        <v>91</v>
      </c>
      <c r="C84" s="18">
        <v>1267</v>
      </c>
      <c r="D84" s="18">
        <v>505</v>
      </c>
      <c r="E84" s="18">
        <v>245</v>
      </c>
      <c r="F84" s="18">
        <v>173</v>
      </c>
      <c r="G84" s="18">
        <v>72</v>
      </c>
      <c r="H84" s="18">
        <v>223</v>
      </c>
      <c r="I84" s="18">
        <v>255</v>
      </c>
      <c r="J84" s="18">
        <v>35</v>
      </c>
      <c r="K84" s="18">
        <v>4</v>
      </c>
      <c r="L84" s="18">
        <v>2260</v>
      </c>
      <c r="M84" s="18">
        <v>350</v>
      </c>
      <c r="N84" s="18">
        <v>473</v>
      </c>
      <c r="O84" s="18">
        <v>100</v>
      </c>
      <c r="P84" s="18">
        <v>137</v>
      </c>
      <c r="Q84" s="18">
        <v>9</v>
      </c>
      <c r="R84" s="18">
        <v>104</v>
      </c>
      <c r="S84" s="18">
        <v>8</v>
      </c>
      <c r="T84" s="18">
        <v>630</v>
      </c>
      <c r="U84" s="18">
        <v>350</v>
      </c>
      <c r="V84" s="18">
        <v>355</v>
      </c>
      <c r="W84" s="18">
        <v>355</v>
      </c>
      <c r="X84" s="18">
        <v>0</v>
      </c>
      <c r="Y84" s="18">
        <v>0</v>
      </c>
      <c r="Z84" s="18">
        <v>38</v>
      </c>
      <c r="AA84" s="18">
        <v>24</v>
      </c>
      <c r="AB84" s="18">
        <v>7</v>
      </c>
      <c r="AC84" s="18">
        <v>7</v>
      </c>
      <c r="AD84" s="18">
        <v>0</v>
      </c>
      <c r="AE84" s="18">
        <v>3964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9">
        <f t="shared" si="4"/>
        <v>3964</v>
      </c>
    </row>
    <row r="85" spans="1:239" x14ac:dyDescent="0.25">
      <c r="A85" s="2" t="s">
        <v>84</v>
      </c>
      <c r="B85" s="3" t="s">
        <v>92</v>
      </c>
      <c r="C85" s="18">
        <v>421</v>
      </c>
      <c r="D85" s="18">
        <v>288</v>
      </c>
      <c r="E85" s="18">
        <v>78</v>
      </c>
      <c r="F85" s="18">
        <v>63</v>
      </c>
      <c r="G85" s="18">
        <v>15</v>
      </c>
      <c r="H85" s="18">
        <v>10</v>
      </c>
      <c r="I85" s="18">
        <v>28</v>
      </c>
      <c r="J85" s="18">
        <v>7</v>
      </c>
      <c r="K85" s="18">
        <v>10</v>
      </c>
      <c r="L85" s="18">
        <v>95</v>
      </c>
      <c r="M85" s="18">
        <v>4</v>
      </c>
      <c r="N85" s="18">
        <v>2</v>
      </c>
      <c r="O85" s="18">
        <v>4</v>
      </c>
      <c r="P85" s="18">
        <v>8</v>
      </c>
      <c r="Q85" s="18">
        <v>4</v>
      </c>
      <c r="R85" s="18">
        <v>15</v>
      </c>
      <c r="S85" s="18">
        <v>8</v>
      </c>
      <c r="T85" s="18">
        <v>2</v>
      </c>
      <c r="U85" s="18">
        <v>48</v>
      </c>
      <c r="V85" s="18">
        <v>22</v>
      </c>
      <c r="W85" s="18">
        <v>16</v>
      </c>
      <c r="X85" s="18">
        <v>3</v>
      </c>
      <c r="Y85" s="18">
        <v>3</v>
      </c>
      <c r="Z85" s="18">
        <v>1</v>
      </c>
      <c r="AA85" s="18">
        <v>0</v>
      </c>
      <c r="AB85" s="18">
        <v>1</v>
      </c>
      <c r="AC85" s="18">
        <v>0</v>
      </c>
      <c r="AD85" s="18">
        <v>95</v>
      </c>
      <c r="AE85" s="18">
        <v>634</v>
      </c>
      <c r="AF85" s="18">
        <v>8</v>
      </c>
      <c r="AG85" s="18">
        <v>0</v>
      </c>
      <c r="AH85" s="18">
        <v>2</v>
      </c>
      <c r="AI85" s="18">
        <v>2</v>
      </c>
      <c r="AJ85" s="18">
        <v>0</v>
      </c>
      <c r="AK85" s="18">
        <v>4</v>
      </c>
      <c r="AL85" s="19">
        <f t="shared" si="4"/>
        <v>642</v>
      </c>
    </row>
    <row r="86" spans="1:239" x14ac:dyDescent="0.25">
      <c r="A86" s="2" t="s">
        <v>85</v>
      </c>
      <c r="B86" s="3" t="s">
        <v>93</v>
      </c>
      <c r="C86" s="18">
        <v>137</v>
      </c>
      <c r="D86" s="18">
        <v>24</v>
      </c>
      <c r="E86" s="18">
        <v>35</v>
      </c>
      <c r="F86" s="18">
        <v>17</v>
      </c>
      <c r="G86" s="18">
        <v>18</v>
      </c>
      <c r="H86" s="18">
        <v>52</v>
      </c>
      <c r="I86" s="18">
        <v>26</v>
      </c>
      <c r="J86" s="18">
        <v>0</v>
      </c>
      <c r="K86" s="18">
        <v>0</v>
      </c>
      <c r="L86" s="18">
        <v>3214</v>
      </c>
      <c r="M86" s="18">
        <v>116</v>
      </c>
      <c r="N86" s="18">
        <v>1655</v>
      </c>
      <c r="O86" s="18">
        <v>116</v>
      </c>
      <c r="P86" s="18">
        <v>232</v>
      </c>
      <c r="Q86" s="18">
        <v>31</v>
      </c>
      <c r="R86" s="18">
        <v>966</v>
      </c>
      <c r="S86" s="18">
        <v>0</v>
      </c>
      <c r="T86" s="18">
        <v>79</v>
      </c>
      <c r="U86" s="18">
        <v>19</v>
      </c>
      <c r="V86" s="18">
        <v>35</v>
      </c>
      <c r="W86" s="18">
        <v>35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3386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9">
        <f t="shared" si="4"/>
        <v>3386</v>
      </c>
    </row>
    <row r="87" spans="1:239" x14ac:dyDescent="0.25">
      <c r="A87" s="2" t="s">
        <v>87</v>
      </c>
      <c r="B87" s="3" t="s">
        <v>94</v>
      </c>
      <c r="C87" s="18">
        <v>6152</v>
      </c>
      <c r="D87" s="18">
        <v>2378</v>
      </c>
      <c r="E87" s="18">
        <v>785</v>
      </c>
      <c r="F87" s="18">
        <v>504</v>
      </c>
      <c r="G87" s="18">
        <v>281</v>
      </c>
      <c r="H87" s="18">
        <v>1402</v>
      </c>
      <c r="I87" s="18">
        <v>1508</v>
      </c>
      <c r="J87" s="18">
        <v>16</v>
      </c>
      <c r="K87" s="18">
        <v>63</v>
      </c>
      <c r="L87" s="18">
        <v>3183</v>
      </c>
      <c r="M87" s="18">
        <v>338</v>
      </c>
      <c r="N87" s="18">
        <v>1360</v>
      </c>
      <c r="O87" s="18">
        <v>70</v>
      </c>
      <c r="P87" s="18">
        <v>264</v>
      </c>
      <c r="Q87" s="18">
        <v>141</v>
      </c>
      <c r="R87" s="18">
        <v>465</v>
      </c>
      <c r="S87" s="18">
        <v>51</v>
      </c>
      <c r="T87" s="18">
        <v>88</v>
      </c>
      <c r="U87" s="18">
        <v>406</v>
      </c>
      <c r="V87" s="18">
        <v>104</v>
      </c>
      <c r="W87" s="18">
        <v>104</v>
      </c>
      <c r="X87" s="18">
        <v>0</v>
      </c>
      <c r="Y87" s="18">
        <v>0</v>
      </c>
      <c r="Z87" s="18">
        <v>19</v>
      </c>
      <c r="AA87" s="18">
        <v>1</v>
      </c>
      <c r="AB87" s="18">
        <v>18</v>
      </c>
      <c r="AC87" s="18">
        <v>0</v>
      </c>
      <c r="AD87" s="18">
        <v>38</v>
      </c>
      <c r="AE87" s="18">
        <v>9496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9">
        <f t="shared" si="4"/>
        <v>9496</v>
      </c>
    </row>
    <row r="88" spans="1:239" x14ac:dyDescent="0.25">
      <c r="A88" s="2" t="s">
        <v>88</v>
      </c>
      <c r="B88" s="3" t="s">
        <v>95</v>
      </c>
      <c r="C88" s="18">
        <v>1662</v>
      </c>
      <c r="D88" s="18">
        <v>6</v>
      </c>
      <c r="E88" s="18">
        <v>141</v>
      </c>
      <c r="F88" s="18">
        <v>14</v>
      </c>
      <c r="G88" s="18">
        <v>127</v>
      </c>
      <c r="H88" s="18">
        <v>1348</v>
      </c>
      <c r="I88" s="18">
        <v>167</v>
      </c>
      <c r="J88" s="18">
        <v>0</v>
      </c>
      <c r="K88" s="18">
        <v>0</v>
      </c>
      <c r="L88" s="18">
        <v>42</v>
      </c>
      <c r="M88" s="18">
        <v>42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1704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9">
        <f t="shared" si="4"/>
        <v>1704</v>
      </c>
    </row>
    <row r="89" spans="1:239" ht="15.75" thickBot="1" x14ac:dyDescent="0.3">
      <c r="A89" s="2" t="s">
        <v>90</v>
      </c>
      <c r="B89" s="3" t="s">
        <v>96</v>
      </c>
      <c r="C89" s="18">
        <v>11531</v>
      </c>
      <c r="D89" s="18">
        <v>10489</v>
      </c>
      <c r="E89" s="18">
        <v>1042</v>
      </c>
      <c r="F89" s="18">
        <v>1042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11531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9">
        <f t="shared" si="4"/>
        <v>11531</v>
      </c>
    </row>
    <row r="90" spans="1:239" ht="17.25" thickTop="1" thickBot="1" x14ac:dyDescent="0.3">
      <c r="A90" s="7"/>
      <c r="B90" s="8" t="s">
        <v>97</v>
      </c>
      <c r="C90" s="20">
        <f t="shared" ref="C90:AL90" si="5">SUM(C57:C89)</f>
        <v>141098</v>
      </c>
      <c r="D90" s="20">
        <f t="shared" si="5"/>
        <v>82566</v>
      </c>
      <c r="E90" s="20">
        <f t="shared" si="5"/>
        <v>27892</v>
      </c>
      <c r="F90" s="21">
        <f t="shared" si="5"/>
        <v>20228</v>
      </c>
      <c r="G90" s="21">
        <f t="shared" si="5"/>
        <v>5509</v>
      </c>
      <c r="H90" s="20">
        <f t="shared" si="5"/>
        <v>14731</v>
      </c>
      <c r="I90" s="20">
        <f t="shared" si="5"/>
        <v>13350</v>
      </c>
      <c r="J90" s="20">
        <f t="shared" si="5"/>
        <v>850</v>
      </c>
      <c r="K90" s="20">
        <f t="shared" si="5"/>
        <v>1709</v>
      </c>
      <c r="L90" s="20">
        <f t="shared" si="5"/>
        <v>118189</v>
      </c>
      <c r="M90" s="20">
        <f t="shared" si="5"/>
        <v>5855</v>
      </c>
      <c r="N90" s="20">
        <f t="shared" si="5"/>
        <v>20395</v>
      </c>
      <c r="O90" s="20">
        <f t="shared" si="5"/>
        <v>1114</v>
      </c>
      <c r="P90" s="20">
        <f t="shared" si="5"/>
        <v>4438</v>
      </c>
      <c r="Q90" s="20">
        <f t="shared" si="5"/>
        <v>1571</v>
      </c>
      <c r="R90" s="20">
        <f t="shared" si="5"/>
        <v>5495</v>
      </c>
      <c r="S90" s="20">
        <f t="shared" si="5"/>
        <v>3579</v>
      </c>
      <c r="T90" s="20">
        <f t="shared" si="5"/>
        <v>4598</v>
      </c>
      <c r="U90" s="20">
        <f t="shared" si="5"/>
        <v>71045</v>
      </c>
      <c r="V90" s="20">
        <f t="shared" si="5"/>
        <v>16267</v>
      </c>
      <c r="W90" s="20">
        <f t="shared" si="5"/>
        <v>12652</v>
      </c>
      <c r="X90" s="20">
        <f t="shared" si="5"/>
        <v>2740</v>
      </c>
      <c r="Y90" s="20">
        <f t="shared" si="5"/>
        <v>682</v>
      </c>
      <c r="Z90" s="20">
        <f t="shared" si="5"/>
        <v>751</v>
      </c>
      <c r="AA90" s="20">
        <f t="shared" si="5"/>
        <v>50</v>
      </c>
      <c r="AB90" s="20">
        <f t="shared" si="5"/>
        <v>202</v>
      </c>
      <c r="AC90" s="20">
        <f t="shared" si="5"/>
        <v>499</v>
      </c>
      <c r="AD90" s="20">
        <f t="shared" si="5"/>
        <v>3876</v>
      </c>
      <c r="AE90" s="20">
        <f t="shared" si="5"/>
        <v>280225</v>
      </c>
      <c r="AF90" s="20">
        <f t="shared" si="5"/>
        <v>187</v>
      </c>
      <c r="AG90" s="20">
        <f t="shared" si="5"/>
        <v>61</v>
      </c>
      <c r="AH90" s="20">
        <f t="shared" si="5"/>
        <v>20</v>
      </c>
      <c r="AI90" s="20">
        <f t="shared" si="5"/>
        <v>5</v>
      </c>
      <c r="AJ90" s="20">
        <f t="shared" si="5"/>
        <v>2</v>
      </c>
      <c r="AK90" s="20">
        <f t="shared" si="5"/>
        <v>27</v>
      </c>
      <c r="AL90" s="20">
        <f t="shared" si="5"/>
        <v>280412</v>
      </c>
    </row>
    <row r="91" spans="1:239" ht="15.75" x14ac:dyDescent="0.25">
      <c r="A91" s="1"/>
      <c r="B91" s="1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239" s="51" customFormat="1" ht="15.75" x14ac:dyDescent="0.25">
      <c r="A92" s="48" t="s">
        <v>102</v>
      </c>
      <c r="B92" s="59" t="s">
        <v>103</v>
      </c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</row>
    <row r="93" spans="1:239" s="51" customFormat="1" ht="15.75" x14ac:dyDescent="0.25">
      <c r="A93" s="48" t="s">
        <v>104</v>
      </c>
      <c r="B93" s="59" t="s">
        <v>105</v>
      </c>
      <c r="C93" s="60"/>
      <c r="D93" s="60"/>
      <c r="E93" s="60"/>
      <c r="F93" s="60"/>
      <c r="G93" s="60"/>
      <c r="H93" s="60"/>
      <c r="I93" s="60"/>
      <c r="J93" s="60"/>
      <c r="K93" s="61"/>
      <c r="L93" s="61"/>
      <c r="M93" s="61"/>
      <c r="N93" s="61"/>
      <c r="O93" s="61"/>
      <c r="P93" s="61"/>
      <c r="Q93" s="61"/>
      <c r="R93" s="52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</row>
    <row r="94" spans="1:239" s="51" customFormat="1" ht="31.5" x14ac:dyDescent="0.25">
      <c r="A94" s="48" t="s">
        <v>114</v>
      </c>
      <c r="B94" s="53" t="s">
        <v>115</v>
      </c>
      <c r="C94" s="52"/>
      <c r="D94" s="52"/>
      <c r="E94" s="52"/>
      <c r="F94" s="52"/>
      <c r="G94" s="52"/>
      <c r="H94" s="52"/>
      <c r="I94" s="52"/>
      <c r="J94" s="52"/>
      <c r="K94" s="54"/>
      <c r="L94" s="54"/>
      <c r="M94" s="54"/>
      <c r="N94" s="54"/>
      <c r="O94" s="54"/>
      <c r="P94" s="54"/>
      <c r="Q94" s="54"/>
      <c r="R94" s="52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</row>
    <row r="95" spans="1:239" s="51" customFormat="1" ht="15.75" x14ac:dyDescent="0.25">
      <c r="A95" s="50" t="s">
        <v>116</v>
      </c>
      <c r="B95" s="59" t="s">
        <v>106</v>
      </c>
      <c r="C95" s="60"/>
      <c r="D95" s="60"/>
      <c r="E95" s="60"/>
      <c r="F95" s="60"/>
      <c r="G95" s="60"/>
      <c r="H95" s="60"/>
      <c r="I95" s="61"/>
      <c r="J95" s="61"/>
      <c r="K95" s="61"/>
      <c r="L95" s="61"/>
      <c r="M95" s="61"/>
      <c r="N95" s="61"/>
      <c r="O95" s="61"/>
      <c r="P95" s="52"/>
      <c r="Q95" s="52"/>
      <c r="R95" s="52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</row>
    <row r="96" spans="1:239" s="55" customFormat="1" ht="12.75" x14ac:dyDescent="0.2">
      <c r="B96" s="28"/>
    </row>
    <row r="97" spans="2:2" s="55" customFormat="1" ht="12.75" x14ac:dyDescent="0.2">
      <c r="B97" s="28" t="s">
        <v>107</v>
      </c>
    </row>
  </sheetData>
  <mergeCells count="7">
    <mergeCell ref="B95:O95"/>
    <mergeCell ref="B45:R45"/>
    <mergeCell ref="B46:Q46"/>
    <mergeCell ref="B48:O48"/>
    <mergeCell ref="B92:R92"/>
    <mergeCell ref="B93:Q93"/>
    <mergeCell ref="B47:H4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WartoscPojazdy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ZPL2</dc:creator>
  <cp:lastModifiedBy>ZPL2</cp:lastModifiedBy>
  <dcterms:created xsi:type="dcterms:W3CDTF">2013-01-16T10:27:43Z</dcterms:created>
  <dcterms:modified xsi:type="dcterms:W3CDTF">2013-06-20T08:21:53Z</dcterms:modified>
</cp:coreProperties>
</file>