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3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<sst xmlns="http://schemas.openxmlformats.org/spreadsheetml/2006/main" count="167" uniqueCount="126">
  <si>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</si>
  <si>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</si>
  <si>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</si>
  <si>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</si>
  <si>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</si>
  <si>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</si>
  <si>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</si>
  <si>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</si>
  <si>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Deutsche Leasing Polska</t>
  </si>
  <si>
    <t>Grenkeleasing</t>
  </si>
  <si>
    <t>Handlowy-Leasing</t>
  </si>
  <si>
    <t>IKB Leasing Polska</t>
  </si>
  <si>
    <t>NL Leasing Polska</t>
  </si>
  <si>
    <t>Nordea Finance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</si>
  <si>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</si>
  <si>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</si>
  <si>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</si>
  <si>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</si>
  <si>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</si>
  <si>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</si>
  <si>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</si>
  <si>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</si>
  <si>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SGB-Tran-Leasing PTL</t>
  </si>
  <si>
    <t>Millennium Leasing</t>
  </si>
  <si>
    <t>ORIX Polska</t>
  </si>
  <si>
    <t>De Lage Landen Leasing</t>
  </si>
  <si>
    <t>Kredyt Lease</t>
  </si>
  <si>
    <t>Masterlease Polska ***</t>
  </si>
  <si>
    <t>Getin Leasing</t>
  </si>
  <si>
    <t>BGŻ Leasing</t>
  </si>
  <si>
    <t xml:space="preserve">SEB </t>
  </si>
  <si>
    <t>Santander Multirent Sp. zo.o.</t>
  </si>
  <si>
    <t>Impuls Leasing</t>
  </si>
  <si>
    <t>MAN Financial Services Poland Sp. z o.o.</t>
  </si>
  <si>
    <t xml:space="preserve"> </t>
  </si>
  <si>
    <t xml:space="preserve">DnB Nord  </t>
  </si>
  <si>
    <t>Mercedes-Benz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</si>
  <si>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</si>
  <si>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</si>
  <si>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</si>
  <si>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</si>
  <si>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</si>
  <si>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</si>
  <si>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</si>
  <si>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</si>
  <si>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</si>
  <si>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</si>
  <si>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</si>
  <si>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</si>
  <si>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</si>
  <si>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</si>
  <si>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</si>
  <si>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</si>
  <si>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</si>
  <si>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</si>
  <si>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</si>
  <si>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</si>
  <si>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</si>
  <si>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</si>
  <si>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</si>
  <si>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</si>
  <si>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</si>
  <si>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</si>
  <si>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</si>
  <si>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</si>
  <si>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</si>
  <si>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</si>
  <si>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</si>
  <si>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</si>
  <si>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</si>
  <si>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</si>
  <si>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</si>
  <si>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</si>
  <si>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</si>
  <si>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</si>
  <si>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</si>
  <si>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BZ WBK Finanse &amp; Leasing*</t>
  </si>
  <si>
    <t>FGA Leasing Polska Sp. z o.o. (Fidis)</t>
  </si>
  <si>
    <t xml:space="preserve">Fortis Lease Polska </t>
  </si>
  <si>
    <t>ING Lease (Polska) **</t>
  </si>
  <si>
    <t>** ING Lease + ING Car Lease</t>
  </si>
  <si>
    <t xml:space="preserve">*BZ WBK Finanse &amp; Leasing SA i BZ WBK Leasing SA </t>
  </si>
  <si>
    <t>*** Futura Leasing SA i Prime Car Management SA</t>
  </si>
  <si>
    <t xml:space="preserve">Polish Leasing Association </t>
  </si>
  <si>
    <t>Value of leased assets in 2009 (PLN m)</t>
  </si>
  <si>
    <t>Company</t>
  </si>
  <si>
    <t>No.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</si>
  <si>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</si>
  <si>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</si>
  <si>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</si>
  <si>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</si>
  <si>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</si>
  <si>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</si>
  <si>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</si>
  <si>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</si>
  <si>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</si>
  <si>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</si>
  <si>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</si>
  <si>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</si>
  <si>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</si>
  <si>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</si>
  <si>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</si>
  <si>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</si>
  <si>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</si>
  <si>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</si>
  <si>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</si>
  <si>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</si>
  <si>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</si>
  <si>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</si>
  <si>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</si>
  <si>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</si>
  <si>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</si>
  <si>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</si>
  <si>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</si>
  <si>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</si>
  <si>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</si>
  <si>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</si>
  <si>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</si>
  <si>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Offices</t>
  </si>
  <si>
    <t>Hotels &amp; leisure</t>
  </si>
  <si>
    <t>Other</t>
  </si>
  <si>
    <t>TOTAL MOVABLES              AND REAL ESTATES</t>
  </si>
  <si>
    <t>n.a.</t>
  </si>
  <si>
    <t>TOTAL</t>
  </si>
  <si>
    <t>Upward adjustment to 100% of the market</t>
  </si>
  <si>
    <t>Change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</si>
</sst>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7.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22" applyFont="1" applyFill="1" applyBorder="1">
      <alignment/>
      <protection/>
    </xf>
    <xf numFmtId="4" fontId="7" fillId="0" borderId="0" xfId="22" applyNumberFormat="1" applyFont="1" applyFill="1" applyBorder="1">
      <alignment/>
      <protection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22" applyFont="1" applyFill="1" applyBorder="1">
      <alignment/>
      <protection/>
    </xf>
    <xf numFmtId="0" fontId="5" fillId="0" borderId="1" xfId="22" applyFont="1" applyFill="1" applyBorder="1">
      <alignment/>
      <protection/>
    </xf>
    <xf numFmtId="0" fontId="9" fillId="0" borderId="0" xfId="22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4" fontId="8" fillId="0" borderId="1" xfId="22" applyNumberFormat="1" applyFont="1" applyFill="1" applyBorder="1">
      <alignment/>
      <protection/>
    </xf>
    <xf numFmtId="4" fontId="8" fillId="0" borderId="0" xfId="22" applyNumberFormat="1" applyFont="1" applyFill="1" applyBorder="1" applyAlignment="1">
      <alignment horizontal="right"/>
      <protection/>
    </xf>
    <xf numFmtId="4" fontId="12" fillId="0" borderId="0" xfId="0" applyNumberFormat="1" applyFont="1" applyFill="1" applyBorder="1" applyAlignment="1">
      <alignment/>
    </xf>
    <xf numFmtId="4" fontId="8" fillId="0" borderId="0" xfId="22" applyNumberFormat="1" applyFont="1" applyFill="1" applyBorder="1">
      <alignment/>
      <protection/>
    </xf>
    <xf numFmtId="0" fontId="12" fillId="0" borderId="0" xfId="0" applyFont="1" applyFill="1" applyBorder="1" applyAlignment="1">
      <alignment/>
    </xf>
    <xf numFmtId="4" fontId="8" fillId="0" borderId="1" xfId="22" applyNumberFormat="1" applyFont="1" applyFill="1" applyBorder="1" applyAlignment="1">
      <alignment horizontal="right"/>
      <protection/>
    </xf>
    <xf numFmtId="4" fontId="8" fillId="0" borderId="1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5" fillId="0" borderId="0" xfId="22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8" fillId="0" borderId="2" xfId="22" applyFont="1" applyFill="1" applyBorder="1">
      <alignment/>
      <protection/>
    </xf>
    <xf numFmtId="4" fontId="8" fillId="0" borderId="0" xfId="0" applyNumberFormat="1" applyFont="1" applyFill="1" applyBorder="1" applyAlignment="1">
      <alignment/>
    </xf>
    <xf numFmtId="0" fontId="5" fillId="0" borderId="1" xfId="22" applyFont="1" applyFill="1" applyBorder="1" applyAlignment="1">
      <alignment horizontal="left"/>
      <protection/>
    </xf>
    <xf numFmtId="4" fontId="7" fillId="0" borderId="1" xfId="22" applyNumberFormat="1" applyFont="1" applyFill="1" applyBorder="1" applyAlignment="1">
      <alignment horizontal="right"/>
      <protection/>
    </xf>
    <xf numFmtId="4" fontId="7" fillId="0" borderId="0" xfId="22" applyNumberFormat="1" applyFont="1" applyFill="1" applyBorder="1" applyAlignment="1">
      <alignment horizontal="right"/>
      <protection/>
    </xf>
    <xf numFmtId="4" fontId="7" fillId="0" borderId="1" xfId="0" applyNumberFormat="1" applyFont="1" applyFill="1" applyBorder="1" applyAlignment="1">
      <alignment/>
    </xf>
    <xf numFmtId="0" fontId="14" fillId="0" borderId="0" xfId="22" applyFont="1" applyFill="1" applyBorder="1">
      <alignment/>
      <protection/>
    </xf>
    <xf numFmtId="4" fontId="14" fillId="0" borderId="1" xfId="22" applyNumberFormat="1" applyFont="1" applyFill="1" applyBorder="1" applyAlignment="1">
      <alignment horizontal="right"/>
      <protection/>
    </xf>
    <xf numFmtId="4" fontId="14" fillId="0" borderId="0" xfId="22" applyNumberFormat="1" applyFont="1" applyFill="1" applyBorder="1" applyAlignment="1">
      <alignment horizontal="right"/>
      <protection/>
    </xf>
    <xf numFmtId="4" fontId="14" fillId="0" borderId="1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4" fillId="0" borderId="0" xfId="22" applyNumberFormat="1" applyFont="1" applyFill="1" applyBorder="1">
      <alignment/>
      <protection/>
    </xf>
    <xf numFmtId="0" fontId="15" fillId="0" borderId="0" xfId="0" applyFont="1" applyFill="1" applyBorder="1" applyAlignment="1">
      <alignment/>
    </xf>
    <xf numFmtId="4" fontId="16" fillId="0" borderId="1" xfId="0" applyNumberFormat="1" applyFont="1" applyFill="1" applyBorder="1" applyAlignment="1">
      <alignment/>
    </xf>
    <xf numFmtId="4" fontId="7" fillId="0" borderId="1" xfId="23" applyNumberFormat="1" applyFont="1" applyFill="1" applyBorder="1">
      <alignment/>
      <protection/>
    </xf>
    <xf numFmtId="4" fontId="5" fillId="0" borderId="3" xfId="22" applyNumberFormat="1" applyFont="1" applyFill="1" applyBorder="1" applyAlignment="1">
      <alignment horizontal="right"/>
      <protection/>
    </xf>
    <xf numFmtId="4" fontId="5" fillId="0" borderId="0" xfId="22" applyNumberFormat="1" applyFont="1" applyFill="1" applyBorder="1" applyAlignment="1">
      <alignment horizontal="right"/>
      <protection/>
    </xf>
    <xf numFmtId="4" fontId="5" fillId="0" borderId="1" xfId="0" applyNumberFormat="1" applyFont="1" applyFill="1" applyBorder="1" applyAlignment="1">
      <alignment/>
    </xf>
    <xf numFmtId="0" fontId="8" fillId="2" borderId="4" xfId="22" applyFont="1" applyFill="1" applyBorder="1" applyAlignment="1">
      <alignment horizontal="center" vertical="center" wrapText="1"/>
      <protection/>
    </xf>
    <xf numFmtId="0" fontId="5" fillId="2" borderId="5" xfId="22" applyFont="1" applyFill="1" applyBorder="1" applyAlignment="1">
      <alignment horizontal="center" vertical="center" wrapText="1"/>
      <protection/>
    </xf>
    <xf numFmtId="0" fontId="8" fillId="2" borderId="5" xfId="22" applyFont="1" applyFill="1" applyBorder="1" applyAlignment="1">
      <alignment horizontal="center" vertical="center" wrapText="1"/>
      <protection/>
    </xf>
    <xf numFmtId="0" fontId="11" fillId="2" borderId="0" xfId="0" applyFont="1" applyFill="1" applyBorder="1" applyAlignment="1">
      <alignment/>
    </xf>
    <xf numFmtId="0" fontId="8" fillId="3" borderId="2" xfId="22" applyFont="1" applyFill="1" applyBorder="1">
      <alignment/>
      <protection/>
    </xf>
    <xf numFmtId="0" fontId="5" fillId="3" borderId="1" xfId="22" applyFont="1" applyFill="1" applyBorder="1">
      <alignment/>
      <protection/>
    </xf>
    <xf numFmtId="4" fontId="8" fillId="3" borderId="1" xfId="22" applyNumberFormat="1" applyFont="1" applyFill="1" applyBorder="1">
      <alignment/>
      <protection/>
    </xf>
    <xf numFmtId="4" fontId="14" fillId="3" borderId="1" xfId="22" applyNumberFormat="1" applyFont="1" applyFill="1" applyBorder="1" applyAlignment="1">
      <alignment horizontal="right"/>
      <protection/>
    </xf>
    <xf numFmtId="4" fontId="7" fillId="3" borderId="1" xfId="22" applyNumberFormat="1" applyFont="1" applyFill="1" applyBorder="1" applyAlignment="1">
      <alignment horizontal="right"/>
      <protection/>
    </xf>
    <xf numFmtId="4" fontId="8" fillId="3" borderId="1" xfId="22" applyNumberFormat="1" applyFont="1" applyFill="1" applyBorder="1" applyAlignment="1">
      <alignment horizontal="right"/>
      <protection/>
    </xf>
    <xf numFmtId="4" fontId="5" fillId="3" borderId="3" xfId="22" applyNumberFormat="1" applyFont="1" applyFill="1" applyBorder="1" applyAlignment="1">
      <alignment horizontal="right"/>
      <protection/>
    </xf>
    <xf numFmtId="0" fontId="11" fillId="3" borderId="0" xfId="0" applyFont="1" applyFill="1" applyBorder="1" applyAlignment="1">
      <alignment/>
    </xf>
    <xf numFmtId="0" fontId="8" fillId="4" borderId="6" xfId="22" applyFont="1" applyFill="1" applyBorder="1">
      <alignment/>
      <protection/>
    </xf>
    <xf numFmtId="0" fontId="5" fillId="4" borderId="7" xfId="22" applyFont="1" applyFill="1" applyBorder="1">
      <alignment/>
      <protection/>
    </xf>
    <xf numFmtId="4" fontId="8" fillId="4" borderId="7" xfId="22" applyNumberFormat="1" applyFont="1" applyFill="1" applyBorder="1" applyAlignment="1">
      <alignment horizontal="right"/>
      <protection/>
    </xf>
    <xf numFmtId="4" fontId="14" fillId="4" borderId="7" xfId="22" applyNumberFormat="1" applyFont="1" applyFill="1" applyBorder="1" applyAlignment="1">
      <alignment horizontal="right"/>
      <protection/>
    </xf>
    <xf numFmtId="4" fontId="7" fillId="4" borderId="7" xfId="22" applyNumberFormat="1" applyFont="1" applyFill="1" applyBorder="1" applyAlignment="1">
      <alignment horizontal="right"/>
      <protection/>
    </xf>
    <xf numFmtId="4" fontId="5" fillId="4" borderId="8" xfId="22" applyNumberFormat="1" applyFont="1" applyFill="1" applyBorder="1" applyAlignment="1">
      <alignment horizontal="right"/>
      <protection/>
    </xf>
    <xf numFmtId="0" fontId="11" fillId="4" borderId="0" xfId="0" applyFont="1" applyFill="1" applyBorder="1" applyAlignment="1">
      <alignment/>
    </xf>
    <xf numFmtId="4" fontId="8" fillId="4" borderId="0" xfId="22" applyNumberFormat="1" applyFont="1" applyFill="1" applyBorder="1" applyAlignment="1">
      <alignment horizontal="right"/>
      <protection/>
    </xf>
    <xf numFmtId="4" fontId="8" fillId="4" borderId="1" xfId="22" applyNumberFormat="1" applyFont="1" applyFill="1" applyBorder="1">
      <alignment/>
      <protection/>
    </xf>
    <xf numFmtId="4" fontId="14" fillId="4" borderId="1" xfId="22" applyNumberFormat="1" applyFont="1" applyFill="1" applyBorder="1">
      <alignment/>
      <protection/>
    </xf>
    <xf numFmtId="4" fontId="7" fillId="4" borderId="1" xfId="22" applyNumberFormat="1" applyFont="1" applyFill="1" applyBorder="1">
      <alignment/>
      <protection/>
    </xf>
    <xf numFmtId="4" fontId="7" fillId="4" borderId="1" xfId="25" applyNumberFormat="1" applyFont="1" applyFill="1" applyBorder="1" applyAlignment="1">
      <alignment/>
    </xf>
    <xf numFmtId="4" fontId="5" fillId="4" borderId="1" xfId="22" applyNumberFormat="1" applyFont="1" applyFill="1" applyBorder="1">
      <alignment/>
      <protection/>
    </xf>
    <xf numFmtId="4" fontId="7" fillId="4" borderId="0" xfId="22" applyNumberFormat="1" applyFont="1" applyFill="1" applyBorder="1">
      <alignment/>
      <protection/>
    </xf>
    <xf numFmtId="4" fontId="11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9" fontId="8" fillId="4" borderId="1" xfId="0" applyNumberFormat="1" applyFont="1" applyFill="1" applyBorder="1" applyAlignment="1">
      <alignment/>
    </xf>
    <xf numFmtId="9" fontId="14" fillId="4" borderId="1" xfId="0" applyNumberFormat="1" applyFont="1" applyFill="1" applyBorder="1" applyAlignment="1">
      <alignment/>
    </xf>
    <xf numFmtId="9" fontId="7" fillId="4" borderId="1" xfId="0" applyNumberFormat="1" applyFont="1" applyFill="1" applyBorder="1" applyAlignment="1">
      <alignment/>
    </xf>
    <xf numFmtId="9" fontId="5" fillId="4" borderId="1" xfId="0" applyNumberFormat="1" applyFont="1" applyFill="1" applyBorder="1" applyAlignment="1">
      <alignment/>
    </xf>
    <xf numFmtId="164" fontId="7" fillId="4" borderId="0" xfId="25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2" borderId="9" xfId="22" applyFont="1" applyFill="1" applyBorder="1" applyAlignment="1">
      <alignment horizontal="center" vertical="center" wrapText="1"/>
      <protection/>
    </xf>
    <xf numFmtId="0" fontId="17" fillId="2" borderId="10" xfId="22" applyFont="1" applyFill="1" applyBorder="1" applyAlignment="1">
      <alignment horizontal="center" vertical="center" wrapText="1"/>
      <protection/>
    </xf>
    <xf numFmtId="0" fontId="18" fillId="2" borderId="10" xfId="22" applyFont="1" applyFill="1" applyBorder="1" applyAlignment="1">
      <alignment horizontal="center" vertical="center" wrapText="1"/>
      <protection/>
    </xf>
    <xf numFmtId="0" fontId="17" fillId="2" borderId="10" xfId="22" applyFont="1" applyFill="1" applyBorder="1" applyAlignment="1">
      <alignment horizontal="center" vertical="center" wrapText="1"/>
      <protection/>
    </xf>
    <xf numFmtId="0" fontId="17" fillId="2" borderId="11" xfId="22" applyFont="1" applyFill="1" applyBorder="1" applyAlignment="1">
      <alignment horizontal="center" vertical="center" wrapText="1"/>
      <protection/>
    </xf>
    <xf numFmtId="0" fontId="6" fillId="2" borderId="12" xfId="22" applyFont="1" applyFill="1" applyBorder="1" applyAlignment="1">
      <alignment horizontal="center" vertical="center" wrapText="1"/>
      <protection/>
    </xf>
    <xf numFmtId="0" fontId="19" fillId="2" borderId="9" xfId="22" applyFont="1" applyFill="1" applyBorder="1" applyAlignment="1">
      <alignment horizontal="center" vertical="center" wrapText="1"/>
      <protection/>
    </xf>
    <xf numFmtId="0" fontId="20" fillId="2" borderId="10" xfId="22" applyFont="1" applyFill="1" applyBorder="1" applyAlignment="1">
      <alignment horizontal="center" vertical="center" wrapText="1"/>
      <protection/>
    </xf>
    <xf numFmtId="0" fontId="17" fillId="2" borderId="11" xfId="22" applyFont="1" applyFill="1" applyBorder="1" applyAlignment="1">
      <alignment horizontal="center" vertical="center" wrapText="1"/>
      <protection/>
    </xf>
    <xf numFmtId="0" fontId="6" fillId="2" borderId="13" xfId="22" applyFont="1" applyFill="1" applyBorder="1" applyAlignment="1">
      <alignment horizontal="center" vertical="center" wrapText="1"/>
      <protection/>
    </xf>
    <xf numFmtId="0" fontId="17" fillId="2" borderId="14" xfId="22" applyFont="1" applyFill="1" applyBorder="1" applyAlignment="1">
      <alignment horizontal="center" vertical="center" wrapText="1"/>
      <protection/>
    </xf>
    <xf numFmtId="0" fontId="19" fillId="2" borderId="15" xfId="22" applyFont="1" applyFill="1" applyBorder="1" applyAlignment="1">
      <alignment horizontal="center" vertical="center" wrapText="1"/>
      <protection/>
    </xf>
    <xf numFmtId="0" fontId="7" fillId="2" borderId="15" xfId="22" applyFont="1" applyFill="1" applyBorder="1" applyAlignment="1">
      <alignment horizontal="center" vertical="center" wrapText="1"/>
      <protection/>
    </xf>
    <xf numFmtId="0" fontId="7" fillId="2" borderId="13" xfId="22" applyFont="1" applyFill="1" applyBorder="1" applyAlignment="1">
      <alignment horizontal="center" vertical="center" wrapText="1"/>
      <protection/>
    </xf>
    <xf numFmtId="0" fontId="19" fillId="2" borderId="15" xfId="22" applyFont="1" applyFill="1" applyBorder="1" applyAlignment="1">
      <alignment horizontal="center" vertical="center" wrapText="1"/>
      <protection/>
    </xf>
    <xf numFmtId="4" fontId="7" fillId="2" borderId="0" xfId="22" applyNumberFormat="1" applyFont="1" applyFill="1" applyBorder="1" applyAlignment="1">
      <alignment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6"/>
    <cellStyle name="0,0&#13;&#10;NA&#13;&#10;" xfId="17"/>
    <cellStyle name="Comma" xfId="18"/>
    <cellStyle name="Comma [0]" xfId="19"/>
    <cellStyle name="Hyperlink" xfId="20"/>
    <cellStyle name="Normal_leasing" xfId="21"/>
    <cellStyle name="Normalny_Arkusz1" xfId="22"/>
    <cellStyle name="Normalny_wyniki.1h.2006.zbiorcze ZPL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4"/>
  <sheetViews>
    <sheetView tabSelected="1" zoomScale="75" zoomScaleNormal="75" workbookViewId="0" topLeftCell="W5">
      <selection activeCell="AL5" sqref="AL5"/>
    </sheetView>
  </sheetViews>
  <sheetFormatPr defaultColWidth="9.140625" defaultRowHeight="12.75"/>
  <cols>
    <col min="1" max="1" width="5.421875" style="9" customWidth="1"/>
    <col min="2" max="2" width="53.140625" style="9" customWidth="1"/>
    <col min="3" max="3" width="14.8515625" style="17" customWidth="1"/>
    <col min="4" max="4" width="11.28125" style="35" customWidth="1"/>
    <col min="5" max="5" width="11.28125" style="9" customWidth="1"/>
    <col min="6" max="6" width="13.8515625" style="9" customWidth="1"/>
    <col min="7" max="7" width="13.421875" style="9" customWidth="1"/>
    <col min="8" max="11" width="11.28125" style="9" customWidth="1"/>
    <col min="12" max="12" width="11.28125" style="17" customWidth="1"/>
    <col min="13" max="21" width="11.28125" style="9" customWidth="1"/>
    <col min="22" max="22" width="15.57421875" style="17" customWidth="1"/>
    <col min="23" max="25" width="11.28125" style="9" customWidth="1"/>
    <col min="26" max="26" width="13.7109375" style="9" customWidth="1"/>
    <col min="27" max="30" width="11.28125" style="9" customWidth="1"/>
    <col min="31" max="31" width="18.421875" style="17" customWidth="1"/>
    <col min="32" max="32" width="17.28125" style="17" customWidth="1"/>
    <col min="33" max="37" width="11.28125" style="9" customWidth="1"/>
    <col min="38" max="38" width="19.7109375" style="22" customWidth="1"/>
    <col min="39" max="16384" width="9.140625" style="9" customWidth="1"/>
  </cols>
  <sheetData>
    <row r="1" spans="1:38" s="8" customFormat="1" ht="41.25" customHeight="1">
      <c r="A1" s="7" t="s">
        <v>83</v>
      </c>
      <c r="B1" s="7"/>
      <c r="C1" s="12"/>
      <c r="D1" s="29"/>
      <c r="E1" s="5"/>
      <c r="F1" s="5"/>
      <c r="G1" s="5"/>
      <c r="H1" s="5"/>
      <c r="I1" s="5"/>
      <c r="J1" s="5"/>
      <c r="K1" s="5"/>
      <c r="L1" s="12"/>
      <c r="M1" s="5"/>
      <c r="N1" s="5"/>
      <c r="O1" s="5"/>
      <c r="P1" s="5"/>
      <c r="Q1" s="5"/>
      <c r="R1" s="5"/>
      <c r="S1" s="5"/>
      <c r="T1" s="5"/>
      <c r="U1" s="5"/>
      <c r="V1" s="12"/>
      <c r="W1" s="5"/>
      <c r="X1" s="5"/>
      <c r="Y1" s="5"/>
      <c r="Z1" s="5"/>
      <c r="AA1" s="5"/>
      <c r="AB1" s="5"/>
      <c r="AC1" s="5"/>
      <c r="AD1" s="5"/>
      <c r="AE1" s="12"/>
      <c r="AF1" s="12"/>
      <c r="AG1" s="5"/>
      <c r="AH1" s="5"/>
      <c r="AI1" s="5"/>
      <c r="AJ1" s="5"/>
      <c r="AK1" s="5"/>
      <c r="AL1" s="11"/>
    </row>
    <row r="2" spans="1:38" ht="30" customHeight="1">
      <c r="A2" s="5"/>
      <c r="B2" s="5"/>
      <c r="C2" s="12"/>
      <c r="D2" s="29"/>
      <c r="E2" s="5"/>
      <c r="F2" s="5"/>
      <c r="G2" s="5"/>
      <c r="H2" s="5"/>
      <c r="I2" s="5"/>
      <c r="J2" s="5"/>
      <c r="K2" s="5"/>
      <c r="L2" s="12"/>
      <c r="M2" s="5"/>
      <c r="N2" s="5"/>
      <c r="O2" s="5"/>
      <c r="P2" s="5"/>
      <c r="Q2" s="5"/>
      <c r="R2" s="5"/>
      <c r="S2" s="5"/>
      <c r="T2" s="5"/>
      <c r="U2" s="5"/>
      <c r="V2" s="12"/>
      <c r="W2" s="5"/>
      <c r="X2" s="5"/>
      <c r="Y2" s="5"/>
      <c r="Z2" s="5"/>
      <c r="AA2" s="5"/>
      <c r="AB2" s="5"/>
      <c r="AC2" s="5"/>
      <c r="AD2" s="5"/>
      <c r="AE2" s="12"/>
      <c r="AF2" s="12"/>
      <c r="AG2" s="5"/>
      <c r="AH2" s="5"/>
      <c r="AI2" s="5"/>
      <c r="AJ2" s="5"/>
      <c r="AK2" s="5"/>
      <c r="AL2" s="11"/>
    </row>
    <row r="3" spans="1:38" ht="20.25">
      <c r="A3" s="10" t="s">
        <v>84</v>
      </c>
      <c r="B3" s="5"/>
      <c r="C3" s="12"/>
      <c r="D3" s="29"/>
      <c r="E3" s="5"/>
      <c r="F3" s="5"/>
      <c r="G3" s="5"/>
      <c r="H3" s="5"/>
      <c r="I3" s="5"/>
      <c r="J3" s="5"/>
      <c r="K3" s="5"/>
      <c r="L3" s="12" t="s">
        <v>34</v>
      </c>
      <c r="M3" s="5"/>
      <c r="N3" s="5"/>
      <c r="O3" s="5"/>
      <c r="P3" s="5"/>
      <c r="Q3" s="5"/>
      <c r="R3" s="5"/>
      <c r="S3" s="5"/>
      <c r="T3" s="5"/>
      <c r="U3" s="5"/>
      <c r="V3" s="12"/>
      <c r="W3" s="5"/>
      <c r="X3" s="5"/>
      <c r="Y3" s="5"/>
      <c r="Z3" s="5"/>
      <c r="AA3" s="5"/>
      <c r="AB3" s="5"/>
      <c r="AC3" s="5"/>
      <c r="AD3" s="5"/>
      <c r="AE3" s="12"/>
      <c r="AF3" s="12"/>
      <c r="AG3" s="5"/>
      <c r="AH3" s="5"/>
      <c r="AI3" s="5"/>
      <c r="AJ3" s="5"/>
      <c r="AK3" s="5"/>
      <c r="AL3" s="11"/>
    </row>
    <row r="4" spans="1:38" ht="18.75" thickBot="1">
      <c r="A4" s="5"/>
      <c r="B4" s="5"/>
      <c r="C4" s="12"/>
      <c r="D4" s="29"/>
      <c r="E4" s="5"/>
      <c r="F4" s="5"/>
      <c r="G4" s="5"/>
      <c r="H4" s="5"/>
      <c r="I4" s="5"/>
      <c r="J4" s="5"/>
      <c r="K4" s="5"/>
      <c r="L4" s="12"/>
      <c r="M4" s="5"/>
      <c r="N4" s="5"/>
      <c r="O4" s="5"/>
      <c r="P4" s="5"/>
      <c r="Q4" s="5"/>
      <c r="R4" s="5"/>
      <c r="S4" s="5"/>
      <c r="T4" s="5"/>
      <c r="U4" s="5"/>
      <c r="V4" s="12"/>
      <c r="W4" s="5"/>
      <c r="X4" s="5"/>
      <c r="Y4" s="5"/>
      <c r="Z4" s="5"/>
      <c r="AA4" s="5"/>
      <c r="AB4" s="5"/>
      <c r="AC4" s="5"/>
      <c r="AD4" s="5"/>
      <c r="AE4" s="12"/>
      <c r="AF4" s="12"/>
      <c r="AG4" s="5"/>
      <c r="AH4" s="5"/>
      <c r="AI4" s="5"/>
      <c r="AJ4" s="5"/>
      <c r="AK4" s="5"/>
      <c r="AL4" s="11"/>
    </row>
    <row r="5" spans="1:38" s="44" customFormat="1" ht="134.25" customHeight="1" thickBot="1">
      <c r="A5" s="41" t="s">
        <v>86</v>
      </c>
      <c r="B5" s="42" t="s">
        <v>85</v>
      </c>
      <c r="C5" s="76" t="s">
        <v>87</v>
      </c>
      <c r="D5" s="77" t="s">
        <v>88</v>
      </c>
      <c r="E5" s="77" t="s">
        <v>89</v>
      </c>
      <c r="F5" s="78" t="s">
        <v>90</v>
      </c>
      <c r="G5" s="78" t="s">
        <v>91</v>
      </c>
      <c r="H5" s="79" t="s">
        <v>92</v>
      </c>
      <c r="I5" s="79" t="s">
        <v>93</v>
      </c>
      <c r="J5" s="80" t="s">
        <v>94</v>
      </c>
      <c r="K5" s="81" t="s">
        <v>95</v>
      </c>
      <c r="L5" s="82" t="s">
        <v>96</v>
      </c>
      <c r="M5" s="83" t="s">
        <v>97</v>
      </c>
      <c r="N5" s="79" t="s">
        <v>98</v>
      </c>
      <c r="O5" s="79" t="s">
        <v>99</v>
      </c>
      <c r="P5" s="79" t="s">
        <v>100</v>
      </c>
      <c r="Q5" s="79" t="s">
        <v>101</v>
      </c>
      <c r="R5" s="79" t="s">
        <v>102</v>
      </c>
      <c r="S5" s="83" t="s">
        <v>103</v>
      </c>
      <c r="T5" s="79" t="s">
        <v>104</v>
      </c>
      <c r="U5" s="81" t="s">
        <v>105</v>
      </c>
      <c r="V5" s="43" t="s">
        <v>0</v>
      </c>
      <c r="W5" s="77" t="s">
        <v>106</v>
      </c>
      <c r="X5" s="84" t="s">
        <v>107</v>
      </c>
      <c r="Y5" s="81" t="s">
        <v>108</v>
      </c>
      <c r="Z5" s="85" t="s">
        <v>109</v>
      </c>
      <c r="AA5" s="77" t="s">
        <v>110</v>
      </c>
      <c r="AB5" s="77" t="s">
        <v>111</v>
      </c>
      <c r="AC5" s="86" t="s">
        <v>112</v>
      </c>
      <c r="AD5" s="87" t="s">
        <v>113</v>
      </c>
      <c r="AE5" s="88" t="s">
        <v>114</v>
      </c>
      <c r="AF5" s="89" t="s">
        <v>115</v>
      </c>
      <c r="AG5" s="77" t="s">
        <v>116</v>
      </c>
      <c r="AH5" s="77" t="s">
        <v>117</v>
      </c>
      <c r="AI5" s="77" t="s">
        <v>118</v>
      </c>
      <c r="AJ5" s="77" t="s">
        <v>119</v>
      </c>
      <c r="AK5" s="86" t="s">
        <v>120</v>
      </c>
      <c r="AL5" s="90" t="s">
        <v>121</v>
      </c>
    </row>
    <row r="6" spans="1:38" ht="36" customHeight="1">
      <c r="A6" s="23" t="s">
        <v>37</v>
      </c>
      <c r="B6" s="6" t="s">
        <v>1</v>
      </c>
      <c r="C6" s="13">
        <v>531.736</v>
      </c>
      <c r="D6" s="30">
        <v>181.701</v>
      </c>
      <c r="E6" s="26">
        <v>140.068</v>
      </c>
      <c r="F6" s="26" t="s">
        <v>122</v>
      </c>
      <c r="G6" s="26" t="s">
        <v>122</v>
      </c>
      <c r="H6" s="26">
        <v>66.286</v>
      </c>
      <c r="I6" s="26">
        <v>48.156</v>
      </c>
      <c r="J6" s="26">
        <v>78.916</v>
      </c>
      <c r="K6" s="26">
        <v>16.609</v>
      </c>
      <c r="L6" s="18">
        <v>268.057</v>
      </c>
      <c r="M6" s="26">
        <v>7.69</v>
      </c>
      <c r="N6" s="26">
        <v>2.56</v>
      </c>
      <c r="O6" s="26">
        <v>15.521</v>
      </c>
      <c r="P6" s="26">
        <v>24.575</v>
      </c>
      <c r="Q6" s="26">
        <v>8.133</v>
      </c>
      <c r="R6" s="26">
        <v>7.915</v>
      </c>
      <c r="S6" s="26">
        <v>1.476</v>
      </c>
      <c r="T6" s="26">
        <v>11.987</v>
      </c>
      <c r="U6" s="26">
        <v>188.2</v>
      </c>
      <c r="V6" s="18">
        <v>3.671</v>
      </c>
      <c r="W6" s="26" t="s">
        <v>122</v>
      </c>
      <c r="X6" s="26" t="s">
        <v>122</v>
      </c>
      <c r="Y6" s="26" t="s">
        <v>122</v>
      </c>
      <c r="Z6" s="26">
        <v>34.502</v>
      </c>
      <c r="AA6" s="26">
        <v>17.006</v>
      </c>
      <c r="AB6" s="26">
        <v>12.346</v>
      </c>
      <c r="AC6" s="26">
        <v>5.15</v>
      </c>
      <c r="AD6" s="26">
        <v>14.11</v>
      </c>
      <c r="AE6" s="18">
        <v>852.076</v>
      </c>
      <c r="AF6" s="18">
        <v>85.52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38">
        <f>SUM(AE6:AF6)</f>
        <v>937.596</v>
      </c>
    </row>
    <row r="7" spans="1:38" s="52" customFormat="1" ht="36" customHeight="1">
      <c r="A7" s="45" t="s">
        <v>38</v>
      </c>
      <c r="B7" s="46" t="s">
        <v>29</v>
      </c>
      <c r="C7" s="47">
        <v>95.88</v>
      </c>
      <c r="D7" s="48">
        <v>20.14</v>
      </c>
      <c r="E7" s="49">
        <v>32.4</v>
      </c>
      <c r="F7" s="49" t="s">
        <v>122</v>
      </c>
      <c r="G7" s="49" t="s">
        <v>122</v>
      </c>
      <c r="H7" s="49">
        <v>22.66</v>
      </c>
      <c r="I7" s="49">
        <v>17.78</v>
      </c>
      <c r="J7" s="49">
        <v>2.91</v>
      </c>
      <c r="K7" s="49">
        <v>0</v>
      </c>
      <c r="L7" s="50">
        <v>177.75</v>
      </c>
      <c r="M7" s="49" t="s">
        <v>122</v>
      </c>
      <c r="N7" s="49" t="s">
        <v>122</v>
      </c>
      <c r="O7" s="49" t="s">
        <v>122</v>
      </c>
      <c r="P7" s="49" t="s">
        <v>122</v>
      </c>
      <c r="Q7" s="49" t="s">
        <v>122</v>
      </c>
      <c r="R7" s="49" t="s">
        <v>122</v>
      </c>
      <c r="S7" s="49" t="s">
        <v>122</v>
      </c>
      <c r="T7" s="49" t="s">
        <v>122</v>
      </c>
      <c r="U7" s="49">
        <v>0</v>
      </c>
      <c r="V7" s="50">
        <v>3.25</v>
      </c>
      <c r="W7" s="49" t="s">
        <v>122</v>
      </c>
      <c r="X7" s="49" t="s">
        <v>122</v>
      </c>
      <c r="Y7" s="49" t="s">
        <v>122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50">
        <v>276.88</v>
      </c>
      <c r="AF7" s="50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51">
        <f aca="true" t="shared" si="0" ref="AL7:AL44">SUM(AE7:AF7)</f>
        <v>276.88</v>
      </c>
    </row>
    <row r="8" spans="1:38" ht="36" customHeight="1">
      <c r="A8" s="23" t="s">
        <v>39</v>
      </c>
      <c r="B8" s="6" t="s">
        <v>2</v>
      </c>
      <c r="C8" s="13">
        <v>4.926111876194</v>
      </c>
      <c r="D8" s="30">
        <v>0.8576426184999999</v>
      </c>
      <c r="E8" s="26">
        <v>1.022544428208</v>
      </c>
      <c r="F8" s="26" t="s">
        <v>122</v>
      </c>
      <c r="G8" s="26" t="s">
        <v>122</v>
      </c>
      <c r="H8" s="26">
        <v>0</v>
      </c>
      <c r="I8" s="26">
        <v>3.045924829486</v>
      </c>
      <c r="J8" s="26">
        <v>0</v>
      </c>
      <c r="K8" s="26">
        <v>0</v>
      </c>
      <c r="L8" s="18">
        <v>158.68180771005808</v>
      </c>
      <c r="M8" s="26">
        <v>5.469791539999999</v>
      </c>
      <c r="N8" s="26">
        <v>146.72494757064808</v>
      </c>
      <c r="O8" s="26">
        <v>0</v>
      </c>
      <c r="P8" s="26">
        <v>0</v>
      </c>
      <c r="Q8" s="26">
        <v>0</v>
      </c>
      <c r="R8" s="26">
        <v>5.0933518499999995</v>
      </c>
      <c r="S8" s="26">
        <v>0</v>
      </c>
      <c r="T8" s="26">
        <v>1.121958970994</v>
      </c>
      <c r="U8" s="26">
        <v>0.271757778416</v>
      </c>
      <c r="V8" s="18">
        <v>1.10376521</v>
      </c>
      <c r="W8" s="26" t="s">
        <v>122</v>
      </c>
      <c r="X8" s="26" t="s">
        <v>122</v>
      </c>
      <c r="Y8" s="26" t="s">
        <v>122</v>
      </c>
      <c r="Z8" s="26">
        <v>0</v>
      </c>
      <c r="AA8" s="26">
        <v>0</v>
      </c>
      <c r="AB8" s="26">
        <v>0</v>
      </c>
      <c r="AC8" s="26">
        <v>0</v>
      </c>
      <c r="AD8" s="26">
        <v>0.35271458</v>
      </c>
      <c r="AE8" s="18">
        <v>165.06439937625208</v>
      </c>
      <c r="AF8" s="18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38">
        <f t="shared" si="0"/>
        <v>165.06439937625208</v>
      </c>
    </row>
    <row r="9" spans="1:38" s="52" customFormat="1" ht="36" customHeight="1">
      <c r="A9" s="45" t="s">
        <v>40</v>
      </c>
      <c r="B9" s="46" t="s">
        <v>3</v>
      </c>
      <c r="C9" s="47">
        <v>1034.254289781913</v>
      </c>
      <c r="D9" s="48">
        <v>498.76882774208804</v>
      </c>
      <c r="E9" s="49">
        <v>400.7759555461508</v>
      </c>
      <c r="F9" s="49">
        <v>306.56216031561394</v>
      </c>
      <c r="G9" s="49">
        <v>94.21379523053685</v>
      </c>
      <c r="H9" s="49">
        <v>39.60044369404256</v>
      </c>
      <c r="I9" s="49">
        <v>25.690219530438284</v>
      </c>
      <c r="J9" s="49">
        <v>32.884396410592935</v>
      </c>
      <c r="K9" s="49">
        <v>36.534446858600454</v>
      </c>
      <c r="L9" s="50">
        <v>386.45099141003607</v>
      </c>
      <c r="M9" s="49">
        <v>71.5396304496906</v>
      </c>
      <c r="N9" s="49">
        <v>3.097632632361547</v>
      </c>
      <c r="O9" s="49">
        <v>8.915240188480272</v>
      </c>
      <c r="P9" s="49">
        <v>57.06937410475465</v>
      </c>
      <c r="Q9" s="49">
        <v>13.139827257647859</v>
      </c>
      <c r="R9" s="49">
        <v>3.0504251983404163</v>
      </c>
      <c r="S9" s="49">
        <v>9.526730588511787</v>
      </c>
      <c r="T9" s="49">
        <v>10.999846029657819</v>
      </c>
      <c r="U9" s="49">
        <v>209.11228496059113</v>
      </c>
      <c r="V9" s="50">
        <v>14.878822890863878</v>
      </c>
      <c r="W9" s="49">
        <v>14.878822890863878</v>
      </c>
      <c r="X9" s="49">
        <v>0</v>
      </c>
      <c r="Y9" s="49">
        <v>0</v>
      </c>
      <c r="Z9" s="49">
        <v>12.654557027840003</v>
      </c>
      <c r="AA9" s="49">
        <v>2.2569731332861602</v>
      </c>
      <c r="AB9" s="49">
        <v>1.3847364716760948</v>
      </c>
      <c r="AC9" s="49">
        <v>9.012847422877748</v>
      </c>
      <c r="AD9" s="49">
        <v>30.804107511980828</v>
      </c>
      <c r="AE9" s="50">
        <v>1479.0427686226337</v>
      </c>
      <c r="AF9" s="50">
        <v>392.96</v>
      </c>
      <c r="AG9" s="49">
        <v>0</v>
      </c>
      <c r="AH9" s="49">
        <v>119.035</v>
      </c>
      <c r="AI9" s="49">
        <v>33.675</v>
      </c>
      <c r="AJ9" s="49">
        <v>0</v>
      </c>
      <c r="AK9" s="49">
        <v>240.25</v>
      </c>
      <c r="AL9" s="51">
        <f t="shared" si="0"/>
        <v>1872.0027686226338</v>
      </c>
    </row>
    <row r="10" spans="1:38" ht="36" customHeight="1">
      <c r="A10" s="23" t="s">
        <v>41</v>
      </c>
      <c r="B10" s="6" t="s">
        <v>76</v>
      </c>
      <c r="C10" s="13">
        <v>655.1170352300034</v>
      </c>
      <c r="D10" s="30">
        <v>399.26508174000327</v>
      </c>
      <c r="E10" s="26">
        <v>164.72479113000006</v>
      </c>
      <c r="F10" s="26">
        <v>112.75279862000006</v>
      </c>
      <c r="G10" s="26">
        <v>51.97199250999999</v>
      </c>
      <c r="H10" s="26">
        <v>48.15752753</v>
      </c>
      <c r="I10" s="26">
        <v>30.424604919999997</v>
      </c>
      <c r="J10" s="26">
        <v>6.637248189999999</v>
      </c>
      <c r="K10" s="26">
        <v>5.907781719999999</v>
      </c>
      <c r="L10" s="18">
        <v>545.1937699100007</v>
      </c>
      <c r="M10" s="26">
        <v>48.59762229999999</v>
      </c>
      <c r="N10" s="26">
        <v>203.97040613000053</v>
      </c>
      <c r="O10" s="26">
        <v>24.63431037</v>
      </c>
      <c r="P10" s="26">
        <v>52.60808147999997</v>
      </c>
      <c r="Q10" s="26">
        <v>0</v>
      </c>
      <c r="R10" s="26">
        <v>33.776937919999995</v>
      </c>
      <c r="S10" s="26">
        <v>7.3683014200000025</v>
      </c>
      <c r="T10" s="26">
        <v>15.236583000000001</v>
      </c>
      <c r="U10" s="26">
        <v>159.00152729000015</v>
      </c>
      <c r="V10" s="18">
        <v>5.21024327</v>
      </c>
      <c r="W10" s="26">
        <v>5.21024327</v>
      </c>
      <c r="X10" s="26">
        <v>0</v>
      </c>
      <c r="Y10" s="26">
        <v>0</v>
      </c>
      <c r="Z10" s="26">
        <v>0.29196416000000003</v>
      </c>
      <c r="AA10" s="26">
        <v>0</v>
      </c>
      <c r="AB10" s="26">
        <v>0.29196416000000003</v>
      </c>
      <c r="AC10" s="26">
        <v>0</v>
      </c>
      <c r="AD10" s="26">
        <v>0.7463032800000001</v>
      </c>
      <c r="AE10" s="18">
        <v>1206.559315850004</v>
      </c>
      <c r="AF10" s="18">
        <v>112.64618485</v>
      </c>
      <c r="AG10" s="26">
        <v>80.93719224</v>
      </c>
      <c r="AH10" s="26">
        <v>3.8796999999999997</v>
      </c>
      <c r="AI10" s="26">
        <v>0</v>
      </c>
      <c r="AJ10" s="26">
        <v>0</v>
      </c>
      <c r="AK10" s="26">
        <v>27.82929261</v>
      </c>
      <c r="AL10" s="38">
        <f t="shared" si="0"/>
        <v>1319.205500700004</v>
      </c>
    </row>
    <row r="11" spans="1:38" s="52" customFormat="1" ht="36" customHeight="1">
      <c r="A11" s="45" t="s">
        <v>42</v>
      </c>
      <c r="B11" s="46" t="s">
        <v>20</v>
      </c>
      <c r="C11" s="47">
        <v>0</v>
      </c>
      <c r="D11" s="48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235.28</v>
      </c>
      <c r="M11" s="49">
        <v>235.28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50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50">
        <v>235.28</v>
      </c>
      <c r="AF11" s="50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51">
        <f t="shared" si="0"/>
        <v>235.28</v>
      </c>
    </row>
    <row r="12" spans="1:38" ht="36" customHeight="1">
      <c r="A12" s="23" t="s">
        <v>43</v>
      </c>
      <c r="B12" s="6" t="s">
        <v>25</v>
      </c>
      <c r="C12" s="13">
        <v>16.051110814923074</v>
      </c>
      <c r="D12" s="30">
        <v>0.731836121050175</v>
      </c>
      <c r="E12" s="26">
        <v>5.7357555119854</v>
      </c>
      <c r="F12" s="26" t="s">
        <v>122</v>
      </c>
      <c r="G12" s="26" t="s">
        <v>122</v>
      </c>
      <c r="H12" s="26">
        <v>6.4896856593875</v>
      </c>
      <c r="I12" s="26">
        <v>3.0938335224999998</v>
      </c>
      <c r="J12" s="26">
        <v>0</v>
      </c>
      <c r="K12" s="26">
        <v>0</v>
      </c>
      <c r="L12" s="18">
        <v>158.23110356683299</v>
      </c>
      <c r="M12" s="26">
        <v>0</v>
      </c>
      <c r="N12" s="26">
        <v>158.06160356683299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0.1695</v>
      </c>
      <c r="U12" s="26">
        <v>0</v>
      </c>
      <c r="V12" s="18">
        <v>2.960578</v>
      </c>
      <c r="W12" s="26">
        <v>2.960578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18">
        <v>177.24279238175606</v>
      </c>
      <c r="AF12" s="18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38">
        <f t="shared" si="0"/>
        <v>177.24279238175606</v>
      </c>
    </row>
    <row r="13" spans="1:38" s="52" customFormat="1" ht="36" customHeight="1">
      <c r="A13" s="45" t="s">
        <v>44</v>
      </c>
      <c r="B13" s="46" t="s">
        <v>8</v>
      </c>
      <c r="C13" s="47">
        <v>114.26</v>
      </c>
      <c r="D13" s="48">
        <v>23.42</v>
      </c>
      <c r="E13" s="49">
        <v>90.84</v>
      </c>
      <c r="F13" s="49" t="s">
        <v>122</v>
      </c>
      <c r="G13" s="49" t="s">
        <v>122</v>
      </c>
      <c r="H13" s="49">
        <v>0</v>
      </c>
      <c r="I13" s="49">
        <v>0</v>
      </c>
      <c r="J13" s="49">
        <v>0</v>
      </c>
      <c r="K13" s="49">
        <v>0</v>
      </c>
      <c r="L13" s="50">
        <v>561.06</v>
      </c>
      <c r="M13" s="49" t="s">
        <v>122</v>
      </c>
      <c r="N13" s="49" t="s">
        <v>122</v>
      </c>
      <c r="O13" s="49" t="s">
        <v>122</v>
      </c>
      <c r="P13" s="49" t="s">
        <v>122</v>
      </c>
      <c r="Q13" s="49" t="s">
        <v>122</v>
      </c>
      <c r="R13" s="49" t="s">
        <v>122</v>
      </c>
      <c r="S13" s="49" t="s">
        <v>122</v>
      </c>
      <c r="T13" s="49" t="s">
        <v>122</v>
      </c>
      <c r="U13" s="49" t="s">
        <v>122</v>
      </c>
      <c r="V13" s="50">
        <v>2.94</v>
      </c>
      <c r="W13" s="49">
        <v>2.94</v>
      </c>
      <c r="X13" s="49">
        <v>0</v>
      </c>
      <c r="Y13" s="49">
        <v>0</v>
      </c>
      <c r="Z13" s="49">
        <v>68.66</v>
      </c>
      <c r="AA13" s="49">
        <v>60.28</v>
      </c>
      <c r="AB13" s="49">
        <v>0</v>
      </c>
      <c r="AC13" s="49">
        <v>8.38</v>
      </c>
      <c r="AD13" s="49">
        <v>0</v>
      </c>
      <c r="AE13" s="50">
        <v>746.92</v>
      </c>
      <c r="AF13" s="50">
        <v>36</v>
      </c>
      <c r="AG13" s="49">
        <v>0</v>
      </c>
      <c r="AH13" s="49">
        <v>36</v>
      </c>
      <c r="AI13" s="49">
        <v>0</v>
      </c>
      <c r="AJ13" s="49">
        <v>0</v>
      </c>
      <c r="AK13" s="49">
        <v>0</v>
      </c>
      <c r="AL13" s="51">
        <f t="shared" si="0"/>
        <v>782.92</v>
      </c>
    </row>
    <row r="14" spans="1:38" ht="36" customHeight="1">
      <c r="A14" s="23" t="s">
        <v>45</v>
      </c>
      <c r="B14" s="6" t="s">
        <v>35</v>
      </c>
      <c r="C14" s="13">
        <v>44.94</v>
      </c>
      <c r="D14" s="30">
        <v>11.33</v>
      </c>
      <c r="E14" s="26">
        <v>16.48</v>
      </c>
      <c r="F14" s="26">
        <v>7.84</v>
      </c>
      <c r="G14" s="26">
        <v>8.64</v>
      </c>
      <c r="H14" s="26">
        <v>10.33</v>
      </c>
      <c r="I14" s="26">
        <v>6.18</v>
      </c>
      <c r="J14" s="26">
        <v>0.6</v>
      </c>
      <c r="K14" s="26">
        <v>0.02</v>
      </c>
      <c r="L14" s="18">
        <v>61.85</v>
      </c>
      <c r="M14" s="26">
        <v>7.93</v>
      </c>
      <c r="N14" s="26">
        <v>0.05</v>
      </c>
      <c r="O14" s="26">
        <v>15.9</v>
      </c>
      <c r="P14" s="26">
        <v>0.54</v>
      </c>
      <c r="Q14" s="26">
        <v>0</v>
      </c>
      <c r="R14" s="26">
        <v>7.89</v>
      </c>
      <c r="S14" s="26">
        <v>0</v>
      </c>
      <c r="T14" s="26">
        <v>2.54</v>
      </c>
      <c r="U14" s="26">
        <v>27</v>
      </c>
      <c r="V14" s="18">
        <v>3.84</v>
      </c>
      <c r="W14" s="26">
        <v>3.84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0.49</v>
      </c>
      <c r="AE14" s="18">
        <v>111.12</v>
      </c>
      <c r="AF14" s="18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38">
        <f t="shared" si="0"/>
        <v>111.12</v>
      </c>
    </row>
    <row r="15" spans="1:38" s="52" customFormat="1" ht="36" customHeight="1">
      <c r="A15" s="45" t="s">
        <v>46</v>
      </c>
      <c r="B15" s="46" t="s">
        <v>4</v>
      </c>
      <c r="C15" s="47">
        <v>1880.4163503753991</v>
      </c>
      <c r="D15" s="48">
        <v>1188.0886386353989</v>
      </c>
      <c r="E15" s="49">
        <v>454.95117446000006</v>
      </c>
      <c r="F15" s="49">
        <v>276.61078885</v>
      </c>
      <c r="G15" s="49">
        <v>178.34038561000003</v>
      </c>
      <c r="H15" s="49">
        <v>129.69865505</v>
      </c>
      <c r="I15" s="49">
        <v>94.26816473</v>
      </c>
      <c r="J15" s="49">
        <v>8.09486704</v>
      </c>
      <c r="K15" s="49">
        <v>5.31485046</v>
      </c>
      <c r="L15" s="50">
        <v>718.3935899200003</v>
      </c>
      <c r="M15" s="49">
        <v>224.891408</v>
      </c>
      <c r="N15" s="49">
        <v>24.852040020000004</v>
      </c>
      <c r="O15" s="49">
        <v>6.234737160000001</v>
      </c>
      <c r="P15" s="49">
        <v>12.422170350000002</v>
      </c>
      <c r="Q15" s="49">
        <v>26.983725630000002</v>
      </c>
      <c r="R15" s="49">
        <v>24.905543179999995</v>
      </c>
      <c r="S15" s="49">
        <v>67.59762686000002</v>
      </c>
      <c r="T15" s="49">
        <v>31.48488944</v>
      </c>
      <c r="U15" s="49">
        <v>299.0214492800003</v>
      </c>
      <c r="V15" s="50">
        <v>53.60190261</v>
      </c>
      <c r="W15" s="49">
        <v>25.513582220000004</v>
      </c>
      <c r="X15" s="49">
        <v>15.426519460000003</v>
      </c>
      <c r="Y15" s="49">
        <v>12.661800929999998</v>
      </c>
      <c r="Z15" s="49">
        <v>2.32454245</v>
      </c>
      <c r="AA15" s="49">
        <v>0</v>
      </c>
      <c r="AB15" s="49">
        <v>2.32454245</v>
      </c>
      <c r="AC15" s="49">
        <v>0</v>
      </c>
      <c r="AD15" s="49">
        <v>0</v>
      </c>
      <c r="AE15" s="50">
        <v>2654.7363853553993</v>
      </c>
      <c r="AF15" s="50">
        <v>50.7</v>
      </c>
      <c r="AG15" s="49">
        <v>0</v>
      </c>
      <c r="AH15" s="49">
        <v>0</v>
      </c>
      <c r="AI15" s="49">
        <v>4</v>
      </c>
      <c r="AJ15" s="49">
        <v>0</v>
      </c>
      <c r="AK15" s="49">
        <v>46.7</v>
      </c>
      <c r="AL15" s="51">
        <f t="shared" si="0"/>
        <v>2705.436385355399</v>
      </c>
    </row>
    <row r="16" spans="1:38" ht="36" customHeight="1">
      <c r="A16" s="23" t="s">
        <v>47</v>
      </c>
      <c r="B16" s="6" t="s">
        <v>77</v>
      </c>
      <c r="C16" s="13">
        <v>130.28454134000003</v>
      </c>
      <c r="D16" s="30">
        <v>22.69342837000001</v>
      </c>
      <c r="E16" s="26">
        <v>71.41033041000003</v>
      </c>
      <c r="F16" s="26">
        <v>64.66910741000002</v>
      </c>
      <c r="G16" s="26">
        <v>6.741223</v>
      </c>
      <c r="H16" s="26">
        <v>30.094042939999994</v>
      </c>
      <c r="I16" s="26">
        <v>6.086739620000001</v>
      </c>
      <c r="J16" s="26">
        <v>0</v>
      </c>
      <c r="K16" s="26">
        <v>0</v>
      </c>
      <c r="L16" s="18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18">
        <v>0.093928</v>
      </c>
      <c r="W16" s="26">
        <v>0.093928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18">
        <v>130.37846934000004</v>
      </c>
      <c r="AF16" s="18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38">
        <f t="shared" si="0"/>
        <v>130.37846934000004</v>
      </c>
    </row>
    <row r="17" spans="1:38" s="52" customFormat="1" ht="36" customHeight="1">
      <c r="A17" s="45" t="s">
        <v>48</v>
      </c>
      <c r="B17" s="46" t="s">
        <v>78</v>
      </c>
      <c r="C17" s="47">
        <v>147.47</v>
      </c>
      <c r="D17" s="48">
        <v>59.54</v>
      </c>
      <c r="E17" s="49">
        <v>40.37</v>
      </c>
      <c r="F17" s="49" t="s">
        <v>122</v>
      </c>
      <c r="G17" s="49" t="s">
        <v>122</v>
      </c>
      <c r="H17" s="49">
        <v>14.69</v>
      </c>
      <c r="I17" s="49">
        <v>7.52</v>
      </c>
      <c r="J17" s="49">
        <v>17.3</v>
      </c>
      <c r="K17" s="49">
        <v>8.05</v>
      </c>
      <c r="L17" s="50">
        <v>132.02</v>
      </c>
      <c r="M17" s="49">
        <v>22.52</v>
      </c>
      <c r="N17" s="49">
        <v>0</v>
      </c>
      <c r="O17" s="49">
        <v>1.15</v>
      </c>
      <c r="P17" s="49">
        <v>19.37</v>
      </c>
      <c r="Q17" s="49">
        <v>0.94</v>
      </c>
      <c r="R17" s="49">
        <v>0.18</v>
      </c>
      <c r="S17" s="49">
        <v>0</v>
      </c>
      <c r="T17" s="49">
        <v>10.17</v>
      </c>
      <c r="U17" s="49">
        <v>77.69</v>
      </c>
      <c r="V17" s="50">
        <v>34.23</v>
      </c>
      <c r="W17" s="49">
        <v>34.23</v>
      </c>
      <c r="X17" s="49">
        <v>0</v>
      </c>
      <c r="Y17" s="49">
        <v>0</v>
      </c>
      <c r="Z17" s="49">
        <v>19.68</v>
      </c>
      <c r="AA17" s="49">
        <v>0.1</v>
      </c>
      <c r="AB17" s="49">
        <v>1.26</v>
      </c>
      <c r="AC17" s="49">
        <v>18.32</v>
      </c>
      <c r="AD17" s="49">
        <v>6.65</v>
      </c>
      <c r="AE17" s="50">
        <v>340.05</v>
      </c>
      <c r="AF17" s="50">
        <v>64.2</v>
      </c>
      <c r="AG17" s="49">
        <v>0</v>
      </c>
      <c r="AH17" s="49">
        <v>64.2</v>
      </c>
      <c r="AI17" s="49">
        <v>0</v>
      </c>
      <c r="AJ17" s="49">
        <v>0</v>
      </c>
      <c r="AK17" s="49">
        <v>0</v>
      </c>
      <c r="AL17" s="51">
        <f t="shared" si="0"/>
        <v>404.25</v>
      </c>
    </row>
    <row r="18" spans="1:38" ht="36" customHeight="1">
      <c r="A18" s="23" t="s">
        <v>49</v>
      </c>
      <c r="B18" s="6" t="s">
        <v>28</v>
      </c>
      <c r="C18" s="13">
        <v>169.85185295000005</v>
      </c>
      <c r="D18" s="30">
        <v>59.41</v>
      </c>
      <c r="E18" s="26">
        <v>67.11</v>
      </c>
      <c r="F18" s="26">
        <v>47.26</v>
      </c>
      <c r="G18" s="26">
        <v>19.84</v>
      </c>
      <c r="H18" s="26">
        <v>22.39</v>
      </c>
      <c r="I18" s="26">
        <v>17.92</v>
      </c>
      <c r="J18" s="26">
        <v>1.89</v>
      </c>
      <c r="K18" s="26">
        <v>1.14</v>
      </c>
      <c r="L18" s="18">
        <v>58.49</v>
      </c>
      <c r="M18" s="26">
        <v>20.45</v>
      </c>
      <c r="N18" s="26">
        <v>2.43</v>
      </c>
      <c r="O18" s="26">
        <v>0.37</v>
      </c>
      <c r="P18" s="26">
        <v>3.08</v>
      </c>
      <c r="Q18" s="26">
        <v>1.77</v>
      </c>
      <c r="R18" s="26">
        <v>17.34</v>
      </c>
      <c r="S18" s="26">
        <v>1.63</v>
      </c>
      <c r="T18" s="26">
        <v>1.05</v>
      </c>
      <c r="U18" s="26">
        <v>10.57</v>
      </c>
      <c r="V18" s="18">
        <v>0.48</v>
      </c>
      <c r="W18" s="26">
        <v>0.47</v>
      </c>
      <c r="X18" s="26">
        <v>0</v>
      </c>
      <c r="Y18" s="26">
        <v>0.01</v>
      </c>
      <c r="Z18" s="26">
        <v>0.12</v>
      </c>
      <c r="AA18" s="26">
        <v>0</v>
      </c>
      <c r="AB18" s="26">
        <v>0.12</v>
      </c>
      <c r="AC18" s="26">
        <v>0</v>
      </c>
      <c r="AD18" s="26">
        <v>0</v>
      </c>
      <c r="AE18" s="18">
        <v>229.14</v>
      </c>
      <c r="AF18" s="18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38">
        <f t="shared" si="0"/>
        <v>229.14</v>
      </c>
    </row>
    <row r="19" spans="1:38" s="52" customFormat="1" ht="36" customHeight="1">
      <c r="A19" s="45" t="s">
        <v>50</v>
      </c>
      <c r="B19" s="46" t="s">
        <v>9</v>
      </c>
      <c r="C19" s="47">
        <v>0.45</v>
      </c>
      <c r="D19" s="48">
        <v>0.24</v>
      </c>
      <c r="E19" s="49">
        <v>0.13</v>
      </c>
      <c r="F19" s="49">
        <v>0.13</v>
      </c>
      <c r="G19" s="49">
        <v>0</v>
      </c>
      <c r="H19" s="49">
        <v>0</v>
      </c>
      <c r="I19" s="49">
        <v>0</v>
      </c>
      <c r="J19" s="49">
        <v>0</v>
      </c>
      <c r="K19" s="49">
        <v>0.08</v>
      </c>
      <c r="L19" s="50">
        <v>9.77</v>
      </c>
      <c r="M19" s="49">
        <v>0</v>
      </c>
      <c r="N19" s="49">
        <v>0</v>
      </c>
      <c r="O19" s="49">
        <v>0.97</v>
      </c>
      <c r="P19" s="49">
        <v>0.44</v>
      </c>
      <c r="Q19" s="49">
        <v>0.02</v>
      </c>
      <c r="R19" s="49">
        <v>0.28</v>
      </c>
      <c r="S19" s="49">
        <v>1.71</v>
      </c>
      <c r="T19" s="49">
        <v>0</v>
      </c>
      <c r="U19" s="49">
        <v>6.35</v>
      </c>
      <c r="V19" s="50">
        <v>26.22</v>
      </c>
      <c r="W19" s="49">
        <v>21.99</v>
      </c>
      <c r="X19" s="49">
        <v>4.23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12.2</v>
      </c>
      <c r="AE19" s="50">
        <v>48.64</v>
      </c>
      <c r="AF19" s="50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51">
        <f t="shared" si="0"/>
        <v>48.64</v>
      </c>
    </row>
    <row r="20" spans="1:38" ht="36" customHeight="1">
      <c r="A20" s="23" t="s">
        <v>51</v>
      </c>
      <c r="B20" s="6" t="s">
        <v>10</v>
      </c>
      <c r="C20" s="13">
        <v>76.53086848999997</v>
      </c>
      <c r="D20" s="30">
        <v>24.999398499999963</v>
      </c>
      <c r="E20" s="26">
        <v>22.5257241</v>
      </c>
      <c r="F20" s="26">
        <v>0</v>
      </c>
      <c r="G20" s="26">
        <v>22.5257241</v>
      </c>
      <c r="H20" s="26">
        <v>16.31181966</v>
      </c>
      <c r="I20" s="26">
        <v>7.158006670000002</v>
      </c>
      <c r="J20" s="26">
        <v>3.01994256</v>
      </c>
      <c r="K20" s="26">
        <v>2.515977</v>
      </c>
      <c r="L20" s="18">
        <v>169.52651019999996</v>
      </c>
      <c r="M20" s="26">
        <v>14.16398633</v>
      </c>
      <c r="N20" s="26">
        <v>1.82995055</v>
      </c>
      <c r="O20" s="26">
        <v>35.86734712</v>
      </c>
      <c r="P20" s="26">
        <v>49.550222009999985</v>
      </c>
      <c r="Q20" s="26">
        <v>36.670371729999985</v>
      </c>
      <c r="R20" s="26">
        <v>0.92337023</v>
      </c>
      <c r="S20" s="26">
        <v>5.79036684</v>
      </c>
      <c r="T20" s="26">
        <v>5.6442663600000005</v>
      </c>
      <c r="U20" s="26">
        <v>19.08662903</v>
      </c>
      <c r="V20" s="18">
        <v>0.19747718</v>
      </c>
      <c r="W20" s="26">
        <v>0.19747718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0.48044918</v>
      </c>
      <c r="AE20" s="18">
        <v>246.73530504999994</v>
      </c>
      <c r="AF20" s="18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38">
        <f t="shared" si="0"/>
        <v>246.73530504999994</v>
      </c>
    </row>
    <row r="21" spans="1:38" s="52" customFormat="1" ht="36" customHeight="1">
      <c r="A21" s="45" t="s">
        <v>52</v>
      </c>
      <c r="B21" s="46" t="s">
        <v>11</v>
      </c>
      <c r="C21" s="47">
        <v>0.75552935</v>
      </c>
      <c r="D21" s="48">
        <v>0.75552935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269.57601064</v>
      </c>
      <c r="M21" s="49">
        <v>0</v>
      </c>
      <c r="N21" s="49">
        <v>0</v>
      </c>
      <c r="O21" s="49">
        <v>70.9100541</v>
      </c>
      <c r="P21" s="49">
        <v>140.00442978</v>
      </c>
      <c r="Q21" s="49">
        <v>0</v>
      </c>
      <c r="R21" s="49">
        <v>0</v>
      </c>
      <c r="S21" s="49">
        <v>0</v>
      </c>
      <c r="T21" s="49">
        <v>27.11789285</v>
      </c>
      <c r="U21" s="49">
        <v>31.54363391</v>
      </c>
      <c r="V21" s="50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50">
        <v>270.33153999</v>
      </c>
      <c r="AF21" s="50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51">
        <f t="shared" si="0"/>
        <v>270.33153999</v>
      </c>
    </row>
    <row r="22" spans="1:38" ht="36" customHeight="1">
      <c r="A22" s="23" t="s">
        <v>53</v>
      </c>
      <c r="B22" s="25" t="s">
        <v>32</v>
      </c>
      <c r="C22" s="13">
        <v>182.745</v>
      </c>
      <c r="D22" s="30">
        <v>67.4</v>
      </c>
      <c r="E22" s="26">
        <v>80.7</v>
      </c>
      <c r="F22" s="26">
        <v>38</v>
      </c>
      <c r="G22" s="26">
        <v>42.7</v>
      </c>
      <c r="H22" s="26">
        <v>17.38</v>
      </c>
      <c r="I22" s="26">
        <v>13.4</v>
      </c>
      <c r="J22" s="26">
        <v>1.275</v>
      </c>
      <c r="K22" s="26">
        <v>2.59</v>
      </c>
      <c r="L22" s="18">
        <v>73.15</v>
      </c>
      <c r="M22" s="26">
        <v>15.54</v>
      </c>
      <c r="N22" s="26">
        <v>1.33</v>
      </c>
      <c r="O22" s="26">
        <v>0.98</v>
      </c>
      <c r="P22" s="26">
        <v>0</v>
      </c>
      <c r="Q22" s="26">
        <v>0</v>
      </c>
      <c r="R22" s="26">
        <v>4.97</v>
      </c>
      <c r="S22" s="26">
        <v>0</v>
      </c>
      <c r="T22" s="26">
        <v>13.59</v>
      </c>
      <c r="U22" s="26">
        <v>36.74</v>
      </c>
      <c r="V22" s="18">
        <v>2</v>
      </c>
      <c r="W22" s="26">
        <v>1.62</v>
      </c>
      <c r="X22" s="26">
        <v>0.38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18">
        <v>257.895</v>
      </c>
      <c r="AF22" s="18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38">
        <f t="shared" si="0"/>
        <v>257.895</v>
      </c>
    </row>
    <row r="23" spans="1:38" s="52" customFormat="1" ht="36" customHeight="1">
      <c r="A23" s="45" t="s">
        <v>54</v>
      </c>
      <c r="B23" s="46" t="s">
        <v>79</v>
      </c>
      <c r="C23" s="47">
        <v>153.61891393946433</v>
      </c>
      <c r="D23" s="48">
        <v>98.81683816914591</v>
      </c>
      <c r="E23" s="49">
        <v>40.92052294756371</v>
      </c>
      <c r="F23" s="49">
        <v>24.26040261</v>
      </c>
      <c r="G23" s="49">
        <v>16.660120337563708</v>
      </c>
      <c r="H23" s="49">
        <v>4.677537340000001</v>
      </c>
      <c r="I23" s="49">
        <v>4.118092882754706</v>
      </c>
      <c r="J23" s="49">
        <v>4.22439517</v>
      </c>
      <c r="K23" s="49">
        <v>0.8615274300000001</v>
      </c>
      <c r="L23" s="50">
        <v>310.739226677542</v>
      </c>
      <c r="M23" s="49">
        <v>26.296974381557423</v>
      </c>
      <c r="N23" s="49">
        <v>11.6207125</v>
      </c>
      <c r="O23" s="49">
        <v>7.45076273</v>
      </c>
      <c r="P23" s="49">
        <v>104.6100357767771</v>
      </c>
      <c r="Q23" s="49">
        <v>14.42366621</v>
      </c>
      <c r="R23" s="49">
        <v>8.410528789999999</v>
      </c>
      <c r="S23" s="49">
        <v>0.341192</v>
      </c>
      <c r="T23" s="49">
        <v>1.3754060596384925</v>
      </c>
      <c r="U23" s="49">
        <v>136.209948229569</v>
      </c>
      <c r="V23" s="50">
        <v>42.9928864</v>
      </c>
      <c r="W23" s="49">
        <v>42.87965382</v>
      </c>
      <c r="X23" s="49">
        <v>0.11323258</v>
      </c>
      <c r="Y23" s="49">
        <v>0</v>
      </c>
      <c r="Z23" s="49">
        <v>150.08107712</v>
      </c>
      <c r="AA23" s="49">
        <v>0</v>
      </c>
      <c r="AB23" s="49">
        <v>0</v>
      </c>
      <c r="AC23" s="49">
        <v>150.08107712</v>
      </c>
      <c r="AD23" s="49">
        <v>2.67507958</v>
      </c>
      <c r="AE23" s="50">
        <v>660.1071837170064</v>
      </c>
      <c r="AF23" s="50">
        <v>793.2518489829937</v>
      </c>
      <c r="AG23" s="49">
        <v>28.01956139</v>
      </c>
      <c r="AH23" s="49">
        <v>643.8673691815087</v>
      </c>
      <c r="AI23" s="49">
        <v>107.74434556148489</v>
      </c>
      <c r="AJ23" s="49">
        <v>0</v>
      </c>
      <c r="AK23" s="49">
        <v>13.62057285</v>
      </c>
      <c r="AL23" s="51">
        <f t="shared" si="0"/>
        <v>1453.3590327000002</v>
      </c>
    </row>
    <row r="24" spans="1:38" ht="36" customHeight="1">
      <c r="A24" s="23" t="s">
        <v>55</v>
      </c>
      <c r="B24" s="6" t="s">
        <v>26</v>
      </c>
      <c r="C24" s="13">
        <v>105.91</v>
      </c>
      <c r="D24" s="30">
        <v>35.34</v>
      </c>
      <c r="E24" s="26">
        <v>53.11</v>
      </c>
      <c r="F24" s="26">
        <v>15.43</v>
      </c>
      <c r="G24" s="26">
        <v>37.68</v>
      </c>
      <c r="H24" s="26">
        <v>9.66</v>
      </c>
      <c r="I24" s="26">
        <v>6.41</v>
      </c>
      <c r="J24" s="26">
        <v>1.17</v>
      </c>
      <c r="K24" s="26">
        <v>0.22</v>
      </c>
      <c r="L24" s="18">
        <v>65.54</v>
      </c>
      <c r="M24" s="26">
        <v>20.76</v>
      </c>
      <c r="N24" s="26">
        <v>2.77</v>
      </c>
      <c r="O24" s="26">
        <v>0</v>
      </c>
      <c r="P24" s="26">
        <v>12.59</v>
      </c>
      <c r="Q24" s="26">
        <v>4.03</v>
      </c>
      <c r="R24" s="26">
        <v>2.41</v>
      </c>
      <c r="S24" s="26">
        <v>0.03</v>
      </c>
      <c r="T24" s="26">
        <v>3.73</v>
      </c>
      <c r="U24" s="26">
        <v>19.22</v>
      </c>
      <c r="V24" s="18">
        <v>4.99</v>
      </c>
      <c r="W24" s="26">
        <v>4.44</v>
      </c>
      <c r="X24" s="26">
        <v>0</v>
      </c>
      <c r="Y24" s="26">
        <v>0.55</v>
      </c>
      <c r="Z24" s="26">
        <v>0.64</v>
      </c>
      <c r="AA24" s="26">
        <v>0</v>
      </c>
      <c r="AB24" s="26">
        <v>0.51</v>
      </c>
      <c r="AC24" s="26">
        <v>0.13</v>
      </c>
      <c r="AD24" s="26">
        <v>5.05</v>
      </c>
      <c r="AE24" s="18">
        <v>182.13</v>
      </c>
      <c r="AF24" s="18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38">
        <f t="shared" si="0"/>
        <v>182.13</v>
      </c>
    </row>
    <row r="25" spans="1:38" s="52" customFormat="1" ht="36" customHeight="1">
      <c r="A25" s="45" t="s">
        <v>56</v>
      </c>
      <c r="B25" s="46" t="s">
        <v>33</v>
      </c>
      <c r="C25" s="47">
        <v>101.45</v>
      </c>
      <c r="D25" s="48">
        <v>0</v>
      </c>
      <c r="E25" s="49">
        <v>62.04</v>
      </c>
      <c r="F25" s="49">
        <v>0</v>
      </c>
      <c r="G25" s="49">
        <v>62.04</v>
      </c>
      <c r="H25" s="49">
        <v>34.33</v>
      </c>
      <c r="I25" s="49">
        <v>5.08</v>
      </c>
      <c r="J25" s="49">
        <v>0</v>
      </c>
      <c r="K25" s="49">
        <v>0</v>
      </c>
      <c r="L25" s="50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50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50">
        <v>101.45</v>
      </c>
      <c r="AF25" s="50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51">
        <f t="shared" si="0"/>
        <v>101.45</v>
      </c>
    </row>
    <row r="26" spans="1:38" ht="36" customHeight="1">
      <c r="A26" s="23" t="s">
        <v>57</v>
      </c>
      <c r="B26" s="6" t="s">
        <v>27</v>
      </c>
      <c r="C26" s="13">
        <v>371.2050980399984</v>
      </c>
      <c r="D26" s="30">
        <v>324.4483087499984</v>
      </c>
      <c r="E26" s="26">
        <v>43.993660290000015</v>
      </c>
      <c r="F26" s="26">
        <v>39.846801290000016</v>
      </c>
      <c r="G26" s="26">
        <v>4.146859</v>
      </c>
      <c r="H26" s="26">
        <v>0.03</v>
      </c>
      <c r="I26" s="26">
        <v>0.401189</v>
      </c>
      <c r="J26" s="26">
        <v>1.404443</v>
      </c>
      <c r="K26" s="26">
        <v>0.927497</v>
      </c>
      <c r="L26" s="18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18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18">
        <v>371.2050980399984</v>
      </c>
      <c r="AF26" s="18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38">
        <f t="shared" si="0"/>
        <v>371.2050980399984</v>
      </c>
    </row>
    <row r="27" spans="1:38" s="52" customFormat="1" ht="36" customHeight="1">
      <c r="A27" s="45" t="s">
        <v>58</v>
      </c>
      <c r="B27" s="46" t="s">
        <v>36</v>
      </c>
      <c r="C27" s="47">
        <v>488.56</v>
      </c>
      <c r="D27" s="48">
        <v>292.86</v>
      </c>
      <c r="E27" s="49">
        <v>132.68</v>
      </c>
      <c r="F27" s="49">
        <v>67.56</v>
      </c>
      <c r="G27" s="49">
        <v>65.12</v>
      </c>
      <c r="H27" s="49">
        <v>40.34</v>
      </c>
      <c r="I27" s="49">
        <v>8.67</v>
      </c>
      <c r="J27" s="49">
        <v>12.15</v>
      </c>
      <c r="K27" s="49">
        <v>1.86</v>
      </c>
      <c r="L27" s="50">
        <v>1.3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1.3</v>
      </c>
      <c r="V27" s="50">
        <v>0.03</v>
      </c>
      <c r="W27" s="49">
        <v>0.03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50">
        <v>489.89</v>
      </c>
      <c r="AF27" s="50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51">
        <f t="shared" si="0"/>
        <v>489.89</v>
      </c>
    </row>
    <row r="28" spans="1:38" ht="36" customHeight="1">
      <c r="A28" s="23" t="s">
        <v>59</v>
      </c>
      <c r="B28" s="6" t="s">
        <v>23</v>
      </c>
      <c r="C28" s="13">
        <v>521.9282300177172</v>
      </c>
      <c r="D28" s="30">
        <v>132.019293679938</v>
      </c>
      <c r="E28" s="26">
        <v>174.1398896721281</v>
      </c>
      <c r="F28" s="26">
        <v>120.0754476885961</v>
      </c>
      <c r="G28" s="26">
        <v>54.064441983532014</v>
      </c>
      <c r="H28" s="26">
        <v>95.1101184784258</v>
      </c>
      <c r="I28" s="26">
        <v>62.53368354031825</v>
      </c>
      <c r="J28" s="26">
        <v>21.326626004921</v>
      </c>
      <c r="K28" s="26">
        <v>36.79861864198599</v>
      </c>
      <c r="L28" s="18">
        <v>488.69582899845864</v>
      </c>
      <c r="M28" s="26">
        <v>157.37050429392363</v>
      </c>
      <c r="N28" s="26">
        <v>6.050044297384001</v>
      </c>
      <c r="O28" s="26">
        <v>35.35243490141144</v>
      </c>
      <c r="P28" s="26">
        <v>60.20376205039627</v>
      </c>
      <c r="Q28" s="26">
        <v>56.5088599356664</v>
      </c>
      <c r="R28" s="26">
        <v>6.340408970000002</v>
      </c>
      <c r="S28" s="26">
        <v>0</v>
      </c>
      <c r="T28" s="26">
        <v>12.437883550624719</v>
      </c>
      <c r="U28" s="26">
        <v>154.43193099905218</v>
      </c>
      <c r="V28" s="18">
        <v>6.012223862375001</v>
      </c>
      <c r="W28" s="26">
        <v>6.012223862375001</v>
      </c>
      <c r="X28" s="26">
        <v>0</v>
      </c>
      <c r="Y28" s="26">
        <v>0</v>
      </c>
      <c r="Z28" s="26">
        <v>92.10959580306098</v>
      </c>
      <c r="AA28" s="26">
        <v>8.10496566</v>
      </c>
      <c r="AB28" s="26">
        <v>0.23392144000000004</v>
      </c>
      <c r="AC28" s="26">
        <v>83.77070870306099</v>
      </c>
      <c r="AD28" s="26">
        <v>0</v>
      </c>
      <c r="AE28" s="18">
        <v>1108.7458786816119</v>
      </c>
      <c r="AF28" s="18">
        <v>201.21835178097</v>
      </c>
      <c r="AG28" s="26">
        <v>112.2616756162</v>
      </c>
      <c r="AH28" s="26">
        <v>41.61279922</v>
      </c>
      <c r="AI28" s="26">
        <v>41.15015852931</v>
      </c>
      <c r="AJ28" s="26">
        <v>0</v>
      </c>
      <c r="AK28" s="26">
        <v>6.19371841546</v>
      </c>
      <c r="AL28" s="38">
        <f t="shared" si="0"/>
        <v>1309.9642304625818</v>
      </c>
    </row>
    <row r="29" spans="1:38" s="52" customFormat="1" ht="36" customHeight="1">
      <c r="A29" s="45" t="s">
        <v>60</v>
      </c>
      <c r="B29" s="46" t="s">
        <v>12</v>
      </c>
      <c r="C29" s="47">
        <v>54.58</v>
      </c>
      <c r="D29" s="48">
        <v>1.75</v>
      </c>
      <c r="E29" s="49">
        <v>17.36</v>
      </c>
      <c r="F29" s="49" t="s">
        <v>122</v>
      </c>
      <c r="G29" s="49" t="s">
        <v>122</v>
      </c>
      <c r="H29" s="49">
        <v>29.67</v>
      </c>
      <c r="I29" s="49">
        <v>5.8</v>
      </c>
      <c r="J29" s="49">
        <v>0</v>
      </c>
      <c r="K29" s="49">
        <v>0</v>
      </c>
      <c r="L29" s="50">
        <v>5.35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5.35</v>
      </c>
      <c r="V29" s="50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50">
        <v>59.93</v>
      </c>
      <c r="AF29" s="50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51">
        <f t="shared" si="0"/>
        <v>59.93</v>
      </c>
    </row>
    <row r="30" spans="1:38" ht="36" customHeight="1">
      <c r="A30" s="23" t="s">
        <v>61</v>
      </c>
      <c r="B30" s="6" t="s">
        <v>5</v>
      </c>
      <c r="C30" s="13">
        <v>19.86</v>
      </c>
      <c r="D30" s="30">
        <v>9.87</v>
      </c>
      <c r="E30" s="26">
        <v>3.35</v>
      </c>
      <c r="F30" s="26">
        <v>1.32</v>
      </c>
      <c r="G30" s="26">
        <v>2.03</v>
      </c>
      <c r="H30" s="26">
        <v>0.52</v>
      </c>
      <c r="I30" s="26">
        <v>0.66</v>
      </c>
      <c r="J30" s="26">
        <v>4.17</v>
      </c>
      <c r="K30" s="26">
        <v>1.29</v>
      </c>
      <c r="L30" s="18">
        <v>9.42</v>
      </c>
      <c r="M30" s="26">
        <v>1.27</v>
      </c>
      <c r="N30" s="26">
        <v>0.55</v>
      </c>
      <c r="O30" s="26">
        <v>0.12</v>
      </c>
      <c r="P30" s="26">
        <v>1.87</v>
      </c>
      <c r="Q30" s="26">
        <v>0.17</v>
      </c>
      <c r="R30" s="26">
        <v>0.17</v>
      </c>
      <c r="S30" s="26">
        <v>0</v>
      </c>
      <c r="T30" s="26">
        <v>0.1</v>
      </c>
      <c r="U30" s="26">
        <v>5.17</v>
      </c>
      <c r="V30" s="18">
        <v>0.29</v>
      </c>
      <c r="W30" s="26">
        <v>0.24</v>
      </c>
      <c r="X30" s="26">
        <v>0.05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7.81</v>
      </c>
      <c r="AE30" s="18">
        <v>37.38</v>
      </c>
      <c r="AF30" s="18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38">
        <f t="shared" si="0"/>
        <v>37.38</v>
      </c>
    </row>
    <row r="31" spans="1:38" s="52" customFormat="1" ht="36" customHeight="1">
      <c r="A31" s="45" t="s">
        <v>62</v>
      </c>
      <c r="B31" s="46" t="s">
        <v>13</v>
      </c>
      <c r="C31" s="47">
        <v>12.54881682</v>
      </c>
      <c r="D31" s="48">
        <v>7.106975920000002</v>
      </c>
      <c r="E31" s="49">
        <v>3.4123769700000004</v>
      </c>
      <c r="F31" s="49">
        <v>2.8394080900000005</v>
      </c>
      <c r="G31" s="49">
        <v>0.57296888</v>
      </c>
      <c r="H31" s="49">
        <v>0</v>
      </c>
      <c r="I31" s="49">
        <v>0.4255</v>
      </c>
      <c r="J31" s="49">
        <v>1.187</v>
      </c>
      <c r="K31" s="49">
        <v>0.41696393</v>
      </c>
      <c r="L31" s="50">
        <v>86.0513359</v>
      </c>
      <c r="M31" s="49">
        <v>82.73179214000001</v>
      </c>
      <c r="N31" s="49">
        <v>0</v>
      </c>
      <c r="O31" s="49">
        <v>0.41542</v>
      </c>
      <c r="P31" s="49">
        <v>1.843515</v>
      </c>
      <c r="Q31" s="49">
        <v>0</v>
      </c>
      <c r="R31" s="49">
        <v>0</v>
      </c>
      <c r="S31" s="49">
        <v>0.077</v>
      </c>
      <c r="T31" s="49">
        <v>0.38108885</v>
      </c>
      <c r="U31" s="49">
        <v>0.6025199099999999</v>
      </c>
      <c r="V31" s="50">
        <v>0.48215477999999995</v>
      </c>
      <c r="W31" s="49">
        <v>0.48215477999999995</v>
      </c>
      <c r="X31" s="49">
        <v>0</v>
      </c>
      <c r="Y31" s="49">
        <v>0</v>
      </c>
      <c r="Z31" s="49">
        <v>29.424132479999997</v>
      </c>
      <c r="AA31" s="49">
        <v>0</v>
      </c>
      <c r="AB31" s="49">
        <v>0</v>
      </c>
      <c r="AC31" s="49">
        <v>29.424132479999997</v>
      </c>
      <c r="AD31" s="49">
        <v>2.05</v>
      </c>
      <c r="AE31" s="50">
        <v>130.55643998</v>
      </c>
      <c r="AF31" s="50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51">
        <f t="shared" si="0"/>
        <v>130.55643998</v>
      </c>
    </row>
    <row r="32" spans="1:38" ht="36" customHeight="1">
      <c r="A32" s="23" t="s">
        <v>63</v>
      </c>
      <c r="B32" s="6" t="s">
        <v>24</v>
      </c>
      <c r="C32" s="13">
        <v>84.53425599999993</v>
      </c>
      <c r="D32" s="30">
        <v>70.03372041999992</v>
      </c>
      <c r="E32" s="26">
        <v>13.06389903</v>
      </c>
      <c r="F32" s="26">
        <v>11.0750046</v>
      </c>
      <c r="G32" s="26">
        <v>1.98889443</v>
      </c>
      <c r="H32" s="26">
        <v>0.93695082</v>
      </c>
      <c r="I32" s="26">
        <v>0.10968</v>
      </c>
      <c r="J32" s="26">
        <v>0</v>
      </c>
      <c r="K32" s="26">
        <v>0.39000573</v>
      </c>
      <c r="L32" s="18">
        <v>22.358596160000005</v>
      </c>
      <c r="M32" s="26">
        <v>1.60846708</v>
      </c>
      <c r="N32" s="26">
        <v>0.3100576</v>
      </c>
      <c r="O32" s="26">
        <v>0.19318032999999998</v>
      </c>
      <c r="P32" s="26">
        <v>1.81439014</v>
      </c>
      <c r="Q32" s="26">
        <v>0.37790545000000003</v>
      </c>
      <c r="R32" s="26">
        <v>4.14055392</v>
      </c>
      <c r="S32" s="26">
        <v>2.41450957</v>
      </c>
      <c r="T32" s="26">
        <v>1.7849338799999999</v>
      </c>
      <c r="U32" s="26">
        <v>9.714598190000002</v>
      </c>
      <c r="V32" s="18">
        <v>6.535562620000001</v>
      </c>
      <c r="W32" s="26">
        <v>6.235562620000001</v>
      </c>
      <c r="X32" s="26">
        <v>0.3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8.117753010000001</v>
      </c>
      <c r="AE32" s="18">
        <v>121.54616778999994</v>
      </c>
      <c r="AF32" s="18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38">
        <f t="shared" si="0"/>
        <v>121.54616778999994</v>
      </c>
    </row>
    <row r="33" spans="1:38" s="52" customFormat="1" ht="36" customHeight="1">
      <c r="A33" s="45" t="s">
        <v>64</v>
      </c>
      <c r="B33" s="46" t="s">
        <v>7</v>
      </c>
      <c r="C33" s="47">
        <v>959.5443384077242</v>
      </c>
      <c r="D33" s="48">
        <v>472.3095562646498</v>
      </c>
      <c r="E33" s="49">
        <v>288.55039293084036</v>
      </c>
      <c r="F33" s="49">
        <v>218.1137629589817</v>
      </c>
      <c r="G33" s="49">
        <v>70.43662997185866</v>
      </c>
      <c r="H33" s="49">
        <v>100.21020961523323</v>
      </c>
      <c r="I33" s="49">
        <v>52.62008321700083</v>
      </c>
      <c r="J33" s="49">
        <v>26.73196806</v>
      </c>
      <c r="K33" s="49">
        <v>19.12212832000001</v>
      </c>
      <c r="L33" s="50">
        <v>452.23875120684284</v>
      </c>
      <c r="M33" s="49">
        <v>93.900936541774</v>
      </c>
      <c r="N33" s="49">
        <v>11.349785435305</v>
      </c>
      <c r="O33" s="49">
        <v>24.334935981195997</v>
      </c>
      <c r="P33" s="49">
        <v>80.59159887582203</v>
      </c>
      <c r="Q33" s="49">
        <v>26.60919211606369</v>
      </c>
      <c r="R33" s="49">
        <v>37.781290139999946</v>
      </c>
      <c r="S33" s="49">
        <v>2.537025379999999</v>
      </c>
      <c r="T33" s="49">
        <v>27.983054046005986</v>
      </c>
      <c r="U33" s="49">
        <v>147.15093269067623</v>
      </c>
      <c r="V33" s="50">
        <v>40.9436789378354</v>
      </c>
      <c r="W33" s="49">
        <v>40.9436789378354</v>
      </c>
      <c r="X33" s="49">
        <v>0</v>
      </c>
      <c r="Y33" s="49">
        <v>0</v>
      </c>
      <c r="Z33" s="49">
        <v>18.594279459999996</v>
      </c>
      <c r="AA33" s="49">
        <v>14.84511862</v>
      </c>
      <c r="AB33" s="49">
        <v>2.41916084</v>
      </c>
      <c r="AC33" s="49">
        <v>1.33</v>
      </c>
      <c r="AD33" s="49">
        <v>16.647055850664447</v>
      </c>
      <c r="AE33" s="50">
        <v>1487.9681038630667</v>
      </c>
      <c r="AF33" s="50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51">
        <f t="shared" si="0"/>
        <v>1487.9681038630667</v>
      </c>
    </row>
    <row r="34" spans="1:38" ht="36" customHeight="1">
      <c r="A34" s="23" t="s">
        <v>65</v>
      </c>
      <c r="B34" s="6" t="s">
        <v>14</v>
      </c>
      <c r="C34" s="13">
        <v>1276.2512597100028</v>
      </c>
      <c r="D34" s="30">
        <v>540.758013740003</v>
      </c>
      <c r="E34" s="26">
        <v>567.080196445</v>
      </c>
      <c r="F34" s="26">
        <v>512.3448238369996</v>
      </c>
      <c r="G34" s="26">
        <v>54.73537260800036</v>
      </c>
      <c r="H34" s="26">
        <v>80.55376349</v>
      </c>
      <c r="I34" s="26">
        <v>61.547808638999975</v>
      </c>
      <c r="J34" s="26">
        <v>8.875371130000001</v>
      </c>
      <c r="K34" s="26">
        <v>17.43610626600005</v>
      </c>
      <c r="L34" s="18">
        <v>379.39257502</v>
      </c>
      <c r="M34" s="26">
        <v>214.74248193999998</v>
      </c>
      <c r="N34" s="26">
        <v>0.38</v>
      </c>
      <c r="O34" s="26">
        <v>11.455559999999998</v>
      </c>
      <c r="P34" s="26">
        <v>3.983852510000001</v>
      </c>
      <c r="Q34" s="26">
        <v>4.7569262</v>
      </c>
      <c r="R34" s="26">
        <v>8.88605487</v>
      </c>
      <c r="S34" s="26">
        <v>7.44076148</v>
      </c>
      <c r="T34" s="26">
        <v>24.458890599999997</v>
      </c>
      <c r="U34" s="26">
        <v>103.28804742</v>
      </c>
      <c r="V34" s="18">
        <v>10.010474559999999</v>
      </c>
      <c r="W34" s="26">
        <v>8.35543465</v>
      </c>
      <c r="X34" s="26">
        <v>1.6550399100000002</v>
      </c>
      <c r="Y34" s="26">
        <v>0</v>
      </c>
      <c r="Z34" s="26">
        <v>24.82184963</v>
      </c>
      <c r="AA34" s="26">
        <v>1.5067660999999999</v>
      </c>
      <c r="AB34" s="26">
        <v>23.31508353</v>
      </c>
      <c r="AC34" s="26">
        <v>0</v>
      </c>
      <c r="AD34" s="26">
        <v>0</v>
      </c>
      <c r="AE34" s="18">
        <v>1690.4761589200027</v>
      </c>
      <c r="AF34" s="18">
        <v>25.505</v>
      </c>
      <c r="AG34" s="26">
        <v>16.495</v>
      </c>
      <c r="AH34" s="26">
        <v>4.54</v>
      </c>
      <c r="AI34" s="26">
        <v>4.47</v>
      </c>
      <c r="AJ34" s="26">
        <v>0</v>
      </c>
      <c r="AK34" s="26">
        <v>0</v>
      </c>
      <c r="AL34" s="38">
        <f t="shared" si="0"/>
        <v>1715.9811589200028</v>
      </c>
    </row>
    <row r="35" spans="1:38" s="52" customFormat="1" ht="36" customHeight="1">
      <c r="A35" s="45" t="s">
        <v>66</v>
      </c>
      <c r="B35" s="46" t="s">
        <v>15</v>
      </c>
      <c r="C35" s="47">
        <v>0</v>
      </c>
      <c r="D35" s="48">
        <v>107.43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50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50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50">
        <v>107.43</v>
      </c>
      <c r="AF35" s="50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51">
        <f t="shared" si="0"/>
        <v>107.43</v>
      </c>
    </row>
    <row r="36" spans="1:38" ht="36" customHeight="1">
      <c r="A36" s="23" t="s">
        <v>67</v>
      </c>
      <c r="B36" s="6" t="s">
        <v>31</v>
      </c>
      <c r="C36" s="13">
        <v>103.75</v>
      </c>
      <c r="D36" s="30">
        <v>64.35</v>
      </c>
      <c r="E36" s="26">
        <v>39.4</v>
      </c>
      <c r="F36" s="26">
        <v>39.4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8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18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18">
        <v>103.75</v>
      </c>
      <c r="AF36" s="18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38">
        <f t="shared" si="0"/>
        <v>103.75</v>
      </c>
    </row>
    <row r="37" spans="1:38" s="52" customFormat="1" ht="36" customHeight="1">
      <c r="A37" s="45" t="s">
        <v>68</v>
      </c>
      <c r="B37" s="46" t="s">
        <v>16</v>
      </c>
      <c r="C37" s="47">
        <v>247.33</v>
      </c>
      <c r="D37" s="48">
        <v>0.27</v>
      </c>
      <c r="E37" s="49">
        <v>55.54</v>
      </c>
      <c r="F37" s="49">
        <v>0</v>
      </c>
      <c r="G37" s="49">
        <v>55.54</v>
      </c>
      <c r="H37" s="49">
        <v>161.2</v>
      </c>
      <c r="I37" s="49">
        <v>17.5</v>
      </c>
      <c r="J37" s="49">
        <v>12.82</v>
      </c>
      <c r="K37" s="49">
        <v>0</v>
      </c>
      <c r="L37" s="50">
        <v>0.26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0.26</v>
      </c>
      <c r="U37" s="49">
        <v>0</v>
      </c>
      <c r="V37" s="50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50">
        <v>247.59</v>
      </c>
      <c r="AF37" s="50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51">
        <f t="shared" si="0"/>
        <v>247.59</v>
      </c>
    </row>
    <row r="38" spans="1:38" ht="36" customHeight="1">
      <c r="A38" s="23" t="s">
        <v>69</v>
      </c>
      <c r="B38" s="6" t="s">
        <v>30</v>
      </c>
      <c r="C38" s="13">
        <v>65.68</v>
      </c>
      <c r="D38" s="30">
        <v>1.14</v>
      </c>
      <c r="E38" s="26">
        <v>0.39</v>
      </c>
      <c r="F38" s="26">
        <v>0</v>
      </c>
      <c r="G38" s="26">
        <v>0.39</v>
      </c>
      <c r="H38" s="26">
        <v>0.17</v>
      </c>
      <c r="I38" s="26">
        <v>0.51</v>
      </c>
      <c r="J38" s="26">
        <v>62.86</v>
      </c>
      <c r="K38" s="26">
        <v>0.61</v>
      </c>
      <c r="L38" s="18">
        <v>26.4</v>
      </c>
      <c r="M38" s="26">
        <v>0</v>
      </c>
      <c r="N38" s="26">
        <v>0</v>
      </c>
      <c r="O38" s="26">
        <v>0.12</v>
      </c>
      <c r="P38" s="26">
        <v>8.25</v>
      </c>
      <c r="Q38" s="26">
        <v>1.91</v>
      </c>
      <c r="R38" s="26">
        <v>0</v>
      </c>
      <c r="S38" s="26">
        <v>0</v>
      </c>
      <c r="T38" s="26">
        <v>1.32</v>
      </c>
      <c r="U38" s="26">
        <v>14.8</v>
      </c>
      <c r="V38" s="18">
        <v>0.63</v>
      </c>
      <c r="W38" s="26">
        <v>0.63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18">
        <v>92.71</v>
      </c>
      <c r="AF38" s="18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38">
        <f t="shared" si="0"/>
        <v>92.71</v>
      </c>
    </row>
    <row r="39" spans="1:38" s="52" customFormat="1" ht="36" customHeight="1">
      <c r="A39" s="45" t="s">
        <v>70</v>
      </c>
      <c r="B39" s="46" t="s">
        <v>22</v>
      </c>
      <c r="C39" s="47">
        <v>42.61</v>
      </c>
      <c r="D39" s="48">
        <v>19.43</v>
      </c>
      <c r="E39" s="49">
        <v>13.31</v>
      </c>
      <c r="F39" s="49">
        <v>9.47</v>
      </c>
      <c r="G39" s="49">
        <v>3.84</v>
      </c>
      <c r="H39" s="49">
        <v>0.84</v>
      </c>
      <c r="I39" s="49">
        <v>1.14</v>
      </c>
      <c r="J39" s="49">
        <v>7.04</v>
      </c>
      <c r="K39" s="49">
        <v>0.85</v>
      </c>
      <c r="L39" s="50">
        <v>28.87</v>
      </c>
      <c r="M39" s="49">
        <v>2.36</v>
      </c>
      <c r="N39" s="49">
        <v>1.07</v>
      </c>
      <c r="O39" s="49">
        <v>2.2</v>
      </c>
      <c r="P39" s="49">
        <v>0.83</v>
      </c>
      <c r="Q39" s="49">
        <v>4.86</v>
      </c>
      <c r="R39" s="49">
        <v>4.91</v>
      </c>
      <c r="S39" s="49">
        <v>0.05</v>
      </c>
      <c r="T39" s="49">
        <v>0.02</v>
      </c>
      <c r="U39" s="49">
        <v>12.57</v>
      </c>
      <c r="V39" s="50">
        <v>1.46</v>
      </c>
      <c r="W39" s="49">
        <v>0.92</v>
      </c>
      <c r="X39" s="49">
        <v>0.15</v>
      </c>
      <c r="Y39" s="49">
        <v>0.39</v>
      </c>
      <c r="Z39" s="49">
        <v>0</v>
      </c>
      <c r="AA39" s="49">
        <v>0</v>
      </c>
      <c r="AB39" s="49">
        <v>0</v>
      </c>
      <c r="AC39" s="49">
        <v>0</v>
      </c>
      <c r="AD39" s="49">
        <v>10.07</v>
      </c>
      <c r="AE39" s="50">
        <v>83.01</v>
      </c>
      <c r="AF39" s="50">
        <v>5.71</v>
      </c>
      <c r="AG39" s="49">
        <v>0</v>
      </c>
      <c r="AH39" s="49">
        <v>4.66</v>
      </c>
      <c r="AI39" s="49">
        <v>0</v>
      </c>
      <c r="AJ39" s="49">
        <v>0</v>
      </c>
      <c r="AK39" s="49">
        <v>1.05</v>
      </c>
      <c r="AL39" s="51">
        <f t="shared" si="0"/>
        <v>88.72</v>
      </c>
    </row>
    <row r="40" spans="1:38" ht="36" customHeight="1">
      <c r="A40" s="23" t="s">
        <v>71</v>
      </c>
      <c r="B40" s="6" t="s">
        <v>17</v>
      </c>
      <c r="C40" s="13">
        <v>274.11</v>
      </c>
      <c r="D40" s="30">
        <v>55.4</v>
      </c>
      <c r="E40" s="26">
        <v>79.34</v>
      </c>
      <c r="F40" s="26">
        <v>25.75</v>
      </c>
      <c r="G40" s="26">
        <v>53.59</v>
      </c>
      <c r="H40" s="26">
        <v>46.27</v>
      </c>
      <c r="I40" s="26">
        <v>33.11</v>
      </c>
      <c r="J40" s="26">
        <v>59.95</v>
      </c>
      <c r="K40" s="26">
        <v>0.04</v>
      </c>
      <c r="L40" s="18">
        <v>475.55</v>
      </c>
      <c r="M40" s="26">
        <v>171.69</v>
      </c>
      <c r="N40" s="26">
        <v>24.08</v>
      </c>
      <c r="O40" s="26">
        <v>55.92</v>
      </c>
      <c r="P40" s="26">
        <v>55.26</v>
      </c>
      <c r="Q40" s="26">
        <v>7.51</v>
      </c>
      <c r="R40" s="26">
        <v>17.78</v>
      </c>
      <c r="S40" s="26">
        <v>0</v>
      </c>
      <c r="T40" s="26">
        <v>24.4</v>
      </c>
      <c r="U40" s="26">
        <v>118.91</v>
      </c>
      <c r="V40" s="18">
        <v>144.67</v>
      </c>
      <c r="W40" s="26">
        <v>144.67</v>
      </c>
      <c r="X40" s="26">
        <v>0</v>
      </c>
      <c r="Y40" s="26">
        <v>0</v>
      </c>
      <c r="Z40" s="26">
        <v>83.92</v>
      </c>
      <c r="AA40" s="26">
        <v>24.95</v>
      </c>
      <c r="AB40" s="26">
        <v>9.55</v>
      </c>
      <c r="AC40" s="26">
        <v>49.42</v>
      </c>
      <c r="AD40" s="26">
        <v>0</v>
      </c>
      <c r="AE40" s="18">
        <v>978.25</v>
      </c>
      <c r="AF40" s="18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38">
        <f t="shared" si="0"/>
        <v>978.25</v>
      </c>
    </row>
    <row r="41" spans="1:38" s="52" customFormat="1" ht="36" customHeight="1">
      <c r="A41" s="45" t="s">
        <v>72</v>
      </c>
      <c r="B41" s="46" t="s">
        <v>6</v>
      </c>
      <c r="C41" s="47">
        <v>9.87</v>
      </c>
      <c r="D41" s="48">
        <v>1.79</v>
      </c>
      <c r="E41" s="49">
        <v>1.33</v>
      </c>
      <c r="F41" s="49" t="s">
        <v>122</v>
      </c>
      <c r="G41" s="49" t="s">
        <v>122</v>
      </c>
      <c r="H41" s="49">
        <v>0</v>
      </c>
      <c r="I41" s="49">
        <v>6.75</v>
      </c>
      <c r="J41" s="49">
        <v>0</v>
      </c>
      <c r="K41" s="49">
        <v>0</v>
      </c>
      <c r="L41" s="50">
        <v>693.17</v>
      </c>
      <c r="M41" s="49">
        <v>46.37</v>
      </c>
      <c r="N41" s="49">
        <v>281.98</v>
      </c>
      <c r="O41" s="49">
        <v>31.04</v>
      </c>
      <c r="P41" s="49">
        <v>100.47</v>
      </c>
      <c r="Q41" s="49">
        <v>0</v>
      </c>
      <c r="R41" s="49">
        <v>185.44</v>
      </c>
      <c r="S41" s="49">
        <v>0</v>
      </c>
      <c r="T41" s="49">
        <v>9.32</v>
      </c>
      <c r="U41" s="49">
        <v>38.55</v>
      </c>
      <c r="V41" s="50">
        <v>6.09</v>
      </c>
      <c r="W41" s="49">
        <v>4.05</v>
      </c>
      <c r="X41" s="49">
        <v>2.04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50">
        <v>709.13</v>
      </c>
      <c r="AF41" s="50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51">
        <f t="shared" si="0"/>
        <v>709.13</v>
      </c>
    </row>
    <row r="42" spans="1:38" ht="36" customHeight="1">
      <c r="A42" s="23" t="s">
        <v>73</v>
      </c>
      <c r="B42" s="6" t="s">
        <v>21</v>
      </c>
      <c r="C42" s="13">
        <v>712.1596222700003</v>
      </c>
      <c r="D42" s="30">
        <v>165.13558295999988</v>
      </c>
      <c r="E42" s="26">
        <v>200.51856621999997</v>
      </c>
      <c r="F42" s="26">
        <v>128.90976962999997</v>
      </c>
      <c r="G42" s="26">
        <v>71.60879659000001</v>
      </c>
      <c r="H42" s="26">
        <v>197.0564049900003</v>
      </c>
      <c r="I42" s="26">
        <v>136.2238608100001</v>
      </c>
      <c r="J42" s="26">
        <v>11.14752351</v>
      </c>
      <c r="K42" s="26">
        <v>2.07768378</v>
      </c>
      <c r="L42" s="18">
        <v>527.6010933199999</v>
      </c>
      <c r="M42" s="26">
        <v>152.96341565999992</v>
      </c>
      <c r="N42" s="26">
        <v>168.71823352000004</v>
      </c>
      <c r="O42" s="26">
        <v>16.496744669999998</v>
      </c>
      <c r="P42" s="26">
        <v>16.06619964</v>
      </c>
      <c r="Q42" s="26">
        <v>35.85556782999999</v>
      </c>
      <c r="R42" s="26">
        <v>55.41951805999999</v>
      </c>
      <c r="S42" s="26">
        <v>1.3397123700000002</v>
      </c>
      <c r="T42" s="26">
        <v>6.495212959999996</v>
      </c>
      <c r="U42" s="26">
        <v>74.24648861000001</v>
      </c>
      <c r="V42" s="18">
        <v>2.18831111</v>
      </c>
      <c r="W42" s="26">
        <v>2.18831111</v>
      </c>
      <c r="X42" s="26">
        <v>0</v>
      </c>
      <c r="Y42" s="26">
        <v>0</v>
      </c>
      <c r="Z42" s="26">
        <v>3.187688</v>
      </c>
      <c r="AA42" s="26">
        <v>0</v>
      </c>
      <c r="AB42" s="26">
        <v>3.187688</v>
      </c>
      <c r="AC42" s="26">
        <v>0</v>
      </c>
      <c r="AD42" s="26">
        <v>17.931161239999994</v>
      </c>
      <c r="AE42" s="18">
        <v>1263.0678759400002</v>
      </c>
      <c r="AF42" s="18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38">
        <f t="shared" si="0"/>
        <v>1263.0678759400002</v>
      </c>
    </row>
    <row r="43" spans="1:38" s="52" customFormat="1" ht="36" customHeight="1">
      <c r="A43" s="45" t="s">
        <v>74</v>
      </c>
      <c r="B43" s="46" t="s">
        <v>18</v>
      </c>
      <c r="C43" s="47">
        <v>221.23596109000027</v>
      </c>
      <c r="D43" s="48">
        <v>0.43224591</v>
      </c>
      <c r="E43" s="49">
        <v>61.101983600000025</v>
      </c>
      <c r="F43" s="49">
        <v>8.901687370000001</v>
      </c>
      <c r="G43" s="49">
        <v>52.20029623000003</v>
      </c>
      <c r="H43" s="49">
        <v>141.42416748000022</v>
      </c>
      <c r="I43" s="49">
        <v>18.277564100000024</v>
      </c>
      <c r="J43" s="49">
        <v>0</v>
      </c>
      <c r="K43" s="49">
        <v>0</v>
      </c>
      <c r="L43" s="50">
        <v>49.32433869999999</v>
      </c>
      <c r="M43" s="49">
        <v>49.25283869999999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0.0715</v>
      </c>
      <c r="U43" s="49">
        <v>0</v>
      </c>
      <c r="V43" s="50">
        <v>0.19138060000000004</v>
      </c>
      <c r="W43" s="49">
        <v>0.19138060000000004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50">
        <v>270.7516803900003</v>
      </c>
      <c r="AF43" s="50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51">
        <f t="shared" si="0"/>
        <v>270.7516803900003</v>
      </c>
    </row>
    <row r="44" spans="1:38" ht="36" customHeight="1">
      <c r="A44" s="23" t="s">
        <v>75</v>
      </c>
      <c r="B44" s="6" t="s">
        <v>19</v>
      </c>
      <c r="C44" s="13">
        <v>517.1266517499993</v>
      </c>
      <c r="D44" s="30">
        <v>355.4460189399991</v>
      </c>
      <c r="E44" s="26">
        <v>161.68063281000016</v>
      </c>
      <c r="F44" s="26">
        <v>160.06</v>
      </c>
      <c r="G44" s="26">
        <v>1.62</v>
      </c>
      <c r="H44" s="26">
        <v>0</v>
      </c>
      <c r="I44" s="26">
        <v>0</v>
      </c>
      <c r="J44" s="26">
        <v>0</v>
      </c>
      <c r="K44" s="26">
        <v>0</v>
      </c>
      <c r="L44" s="18">
        <v>0.32992744999999996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0.32992744999999996</v>
      </c>
      <c r="V44" s="18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18">
        <v>517.4565791999993</v>
      </c>
      <c r="AF44" s="18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38">
        <f t="shared" si="0"/>
        <v>517.4565791999993</v>
      </c>
    </row>
    <row r="45" spans="1:38" s="59" customFormat="1" ht="36" customHeight="1" thickBot="1">
      <c r="A45" s="53"/>
      <c r="B45" s="54" t="s">
        <v>123</v>
      </c>
      <c r="C45" s="55">
        <f aca="true" t="shared" si="1" ref="C45:Z45">SUM(C6:C44)</f>
        <v>11429.531838253342</v>
      </c>
      <c r="D45" s="56">
        <f t="shared" si="1"/>
        <v>5315.477937830776</v>
      </c>
      <c r="E45" s="57">
        <f t="shared" si="1"/>
        <v>3601.5563965018764</v>
      </c>
      <c r="F45" s="57">
        <f t="shared" si="1"/>
        <v>2239.1819632701913</v>
      </c>
      <c r="G45" s="57">
        <f t="shared" si="1"/>
        <v>1033.2375004814912</v>
      </c>
      <c r="H45" s="57">
        <f t="shared" si="1"/>
        <v>1367.0873267470897</v>
      </c>
      <c r="I45" s="57">
        <f t="shared" si="1"/>
        <v>702.6109560114983</v>
      </c>
      <c r="J45" s="57">
        <f t="shared" si="1"/>
        <v>388.5847810755139</v>
      </c>
      <c r="K45" s="57">
        <f t="shared" si="1"/>
        <v>161.66258713658652</v>
      </c>
      <c r="L45" s="55">
        <f t="shared" si="1"/>
        <v>7606.07245678977</v>
      </c>
      <c r="M45" s="57">
        <f t="shared" si="1"/>
        <v>1695.3898493569454</v>
      </c>
      <c r="N45" s="57">
        <f t="shared" si="1"/>
        <v>1053.7854138225323</v>
      </c>
      <c r="O45" s="57">
        <f t="shared" si="1"/>
        <v>366.55172755108777</v>
      </c>
      <c r="P45" s="57">
        <f t="shared" si="1"/>
        <v>808.0426317177502</v>
      </c>
      <c r="Q45" s="57">
        <f t="shared" si="1"/>
        <v>244.66904235937793</v>
      </c>
      <c r="R45" s="57">
        <f t="shared" si="1"/>
        <v>438.01298312834035</v>
      </c>
      <c r="S45" s="57">
        <f t="shared" si="1"/>
        <v>109.32922650851181</v>
      </c>
      <c r="T45" s="57">
        <f t="shared" si="1"/>
        <v>245.24990659692097</v>
      </c>
      <c r="U45" s="57">
        <f t="shared" si="1"/>
        <v>1906.4316757483045</v>
      </c>
      <c r="V45" s="55">
        <f t="shared" si="1"/>
        <v>422.1943900310742</v>
      </c>
      <c r="W45" s="57">
        <f t="shared" si="1"/>
        <v>376.2130319410743</v>
      </c>
      <c r="X45" s="57">
        <f t="shared" si="1"/>
        <v>24.34479195</v>
      </c>
      <c r="Y45" s="57">
        <f t="shared" si="1"/>
        <v>13.61180093</v>
      </c>
      <c r="Z45" s="57">
        <f t="shared" si="1"/>
        <v>541.011686130901</v>
      </c>
      <c r="AA45" s="57">
        <f>SUM(AA6:AA44)</f>
        <v>129.04982351328613</v>
      </c>
      <c r="AB45" s="57">
        <f aca="true" t="shared" si="2" ref="AB45:AK45">SUM(AB6:AB44)</f>
        <v>56.9430968916761</v>
      </c>
      <c r="AC45" s="57">
        <f t="shared" si="2"/>
        <v>355.0187657259388</v>
      </c>
      <c r="AD45" s="57">
        <f t="shared" si="2"/>
        <v>136.18462423264526</v>
      </c>
      <c r="AE45" s="55">
        <f t="shared" si="2"/>
        <v>20242.623142487726</v>
      </c>
      <c r="AF45" s="55">
        <f t="shared" si="2"/>
        <v>1767.711385613964</v>
      </c>
      <c r="AG45" s="57">
        <f t="shared" si="2"/>
        <v>237.7134292462</v>
      </c>
      <c r="AH45" s="57">
        <f t="shared" si="2"/>
        <v>917.7948684015086</v>
      </c>
      <c r="AI45" s="57">
        <f t="shared" si="2"/>
        <v>191.03950409079488</v>
      </c>
      <c r="AJ45" s="57">
        <f t="shared" si="2"/>
        <v>0</v>
      </c>
      <c r="AK45" s="57">
        <f t="shared" si="2"/>
        <v>335.64358387545997</v>
      </c>
      <c r="AL45" s="58">
        <f>SUM(AL6:AL44)</f>
        <v>22010.334528101692</v>
      </c>
    </row>
    <row r="46" spans="1:38" ht="18">
      <c r="A46" s="12"/>
      <c r="B46" s="12"/>
      <c r="C46" s="14"/>
      <c r="D46" s="31"/>
      <c r="E46" s="27"/>
      <c r="F46" s="27"/>
      <c r="G46" s="27"/>
      <c r="H46" s="27"/>
      <c r="I46" s="27"/>
      <c r="J46" s="27"/>
      <c r="K46" s="27"/>
      <c r="L46" s="14"/>
      <c r="M46" s="27"/>
      <c r="N46" s="27"/>
      <c r="O46" s="27"/>
      <c r="P46" s="27"/>
      <c r="Q46" s="27"/>
      <c r="R46" s="27"/>
      <c r="S46" s="27"/>
      <c r="T46" s="27"/>
      <c r="U46" s="27"/>
      <c r="V46" s="14"/>
      <c r="W46" s="27"/>
      <c r="X46" s="27"/>
      <c r="Y46" s="27"/>
      <c r="Z46" s="27"/>
      <c r="AA46" s="27"/>
      <c r="AB46" s="27"/>
      <c r="AC46" s="27"/>
      <c r="AD46" s="27"/>
      <c r="AE46" s="14"/>
      <c r="AF46" s="14"/>
      <c r="AG46" s="27"/>
      <c r="AH46" s="27"/>
      <c r="AI46" s="27"/>
      <c r="AJ46" s="27"/>
      <c r="AK46" s="27"/>
      <c r="AL46" s="39"/>
    </row>
    <row r="47" spans="1:83" s="67" customFormat="1" ht="37.5" customHeight="1">
      <c r="A47" s="60"/>
      <c r="B47" s="91" t="s">
        <v>124</v>
      </c>
      <c r="C47" s="61">
        <v>12120.4</v>
      </c>
      <c r="D47" s="62">
        <v>5699.7</v>
      </c>
      <c r="E47" s="63">
        <v>3630.1</v>
      </c>
      <c r="F47" s="63">
        <v>2525.3</v>
      </c>
      <c r="G47" s="63">
        <v>1115.8</v>
      </c>
      <c r="H47" s="63">
        <v>1401.9</v>
      </c>
      <c r="I47" s="63">
        <v>719.1</v>
      </c>
      <c r="J47" s="63">
        <v>393.3</v>
      </c>
      <c r="K47" s="63">
        <v>165.2</v>
      </c>
      <c r="L47" s="61">
        <v>7649.1</v>
      </c>
      <c r="M47" s="63">
        <v>1888.4</v>
      </c>
      <c r="N47" s="63">
        <v>1173.7</v>
      </c>
      <c r="O47" s="63">
        <v>408.3</v>
      </c>
      <c r="P47" s="63">
        <v>900</v>
      </c>
      <c r="Q47" s="63">
        <v>272.5</v>
      </c>
      <c r="R47" s="63">
        <v>487.9</v>
      </c>
      <c r="S47" s="63">
        <v>121.8</v>
      </c>
      <c r="T47" s="63">
        <v>273.2</v>
      </c>
      <c r="U47" s="63">
        <v>2123.4</v>
      </c>
      <c r="V47" s="61">
        <v>468.6</v>
      </c>
      <c r="W47" s="63">
        <v>425.7</v>
      </c>
      <c r="X47" s="63">
        <v>27.5</v>
      </c>
      <c r="Y47" s="63">
        <v>15.4</v>
      </c>
      <c r="Z47" s="63">
        <v>544</v>
      </c>
      <c r="AA47" s="63">
        <v>129.8</v>
      </c>
      <c r="AB47" s="63">
        <v>57.3</v>
      </c>
      <c r="AC47" s="63">
        <v>357</v>
      </c>
      <c r="AD47" s="63">
        <v>141.2</v>
      </c>
      <c r="AE47" s="61">
        <v>20923.3</v>
      </c>
      <c r="AF47" s="61">
        <v>2073.3</v>
      </c>
      <c r="AG47" s="63">
        <v>293</v>
      </c>
      <c r="AH47" s="63">
        <v>1131.2</v>
      </c>
      <c r="AI47" s="63">
        <v>235.5</v>
      </c>
      <c r="AJ47" s="64">
        <v>0</v>
      </c>
      <c r="AK47" s="63">
        <v>413.7</v>
      </c>
      <c r="AL47" s="65">
        <v>22996.6</v>
      </c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</row>
    <row r="48" spans="1:38" s="4" customFormat="1" ht="30" customHeight="1">
      <c r="A48" s="24"/>
      <c r="B48" s="19">
        <v>2008</v>
      </c>
      <c r="C48" s="19">
        <v>18624.7</v>
      </c>
      <c r="D48" s="32">
        <v>8095.1</v>
      </c>
      <c r="E48" s="28">
        <v>7797.1</v>
      </c>
      <c r="F48" s="36">
        <v>2355.1</v>
      </c>
      <c r="G48" s="36">
        <v>2305.6</v>
      </c>
      <c r="H48" s="28">
        <v>3220.5</v>
      </c>
      <c r="I48" s="28">
        <v>1717.3</v>
      </c>
      <c r="J48" s="28">
        <v>553.7</v>
      </c>
      <c r="K48" s="28">
        <v>377.5</v>
      </c>
      <c r="L48" s="19">
        <v>9717</v>
      </c>
      <c r="M48" s="37">
        <v>2817</v>
      </c>
      <c r="N48" s="37">
        <v>1022</v>
      </c>
      <c r="O48" s="37">
        <v>690</v>
      </c>
      <c r="P48" s="37">
        <v>1292</v>
      </c>
      <c r="Q48" s="37">
        <v>253</v>
      </c>
      <c r="R48" s="37">
        <v>385</v>
      </c>
      <c r="S48" s="37">
        <v>116</v>
      </c>
      <c r="T48" s="28">
        <v>540</v>
      </c>
      <c r="U48" s="28">
        <v>2667</v>
      </c>
      <c r="V48" s="19">
        <v>538</v>
      </c>
      <c r="W48" s="28">
        <v>477</v>
      </c>
      <c r="X48" s="28">
        <v>38</v>
      </c>
      <c r="Y48" s="28">
        <v>23</v>
      </c>
      <c r="Z48" s="28">
        <v>520</v>
      </c>
      <c r="AA48" s="28">
        <v>151</v>
      </c>
      <c r="AB48" s="28">
        <v>67</v>
      </c>
      <c r="AC48" s="28">
        <v>303</v>
      </c>
      <c r="AD48" s="28">
        <v>261</v>
      </c>
      <c r="AE48" s="19">
        <v>29653</v>
      </c>
      <c r="AF48" s="19">
        <v>3274.2</v>
      </c>
      <c r="AG48" s="28">
        <v>1129</v>
      </c>
      <c r="AH48" s="28">
        <v>1136</v>
      </c>
      <c r="AI48" s="28">
        <v>738</v>
      </c>
      <c r="AJ48" s="28">
        <v>116</v>
      </c>
      <c r="AK48" s="28">
        <v>152</v>
      </c>
      <c r="AL48" s="40">
        <v>32927.2</v>
      </c>
    </row>
    <row r="49" spans="1:39" s="75" customFormat="1" ht="30" customHeight="1">
      <c r="A49" s="68"/>
      <c r="B49" s="69" t="s">
        <v>125</v>
      </c>
      <c r="C49" s="70">
        <f>(C47-C48)/C48</f>
        <v>-0.3492297862515907</v>
      </c>
      <c r="D49" s="71">
        <f aca="true" t="shared" si="3" ref="D49:AE49">(D47-D48)/D48</f>
        <v>-0.29590740077330735</v>
      </c>
      <c r="E49" s="72">
        <f t="shared" si="3"/>
        <v>-0.534429467366072</v>
      </c>
      <c r="F49" s="72">
        <f t="shared" si="3"/>
        <v>0.07226869347373796</v>
      </c>
      <c r="G49" s="72">
        <f t="shared" si="3"/>
        <v>-0.5160478834142956</v>
      </c>
      <c r="H49" s="72">
        <f t="shared" si="3"/>
        <v>-0.5646949231485794</v>
      </c>
      <c r="I49" s="72">
        <f t="shared" si="3"/>
        <v>-0.5812612822453852</v>
      </c>
      <c r="J49" s="72">
        <f t="shared" si="3"/>
        <v>-0.28968755643850463</v>
      </c>
      <c r="K49" s="72">
        <f t="shared" si="3"/>
        <v>-0.5623841059602649</v>
      </c>
      <c r="L49" s="70">
        <f t="shared" si="3"/>
        <v>-0.21281259648039513</v>
      </c>
      <c r="M49" s="72">
        <f t="shared" si="3"/>
        <v>-0.32964146254881077</v>
      </c>
      <c r="N49" s="72">
        <f t="shared" si="3"/>
        <v>0.14843444227005875</v>
      </c>
      <c r="O49" s="72">
        <f t="shared" si="3"/>
        <v>-0.4082608695652174</v>
      </c>
      <c r="P49" s="72">
        <f t="shared" si="3"/>
        <v>-0.30340557275541796</v>
      </c>
      <c r="Q49" s="72">
        <f t="shared" si="3"/>
        <v>0.07707509881422925</v>
      </c>
      <c r="R49" s="72">
        <f t="shared" si="3"/>
        <v>0.2672727272727272</v>
      </c>
      <c r="S49" s="72">
        <f t="shared" si="3"/>
        <v>0.049999999999999975</v>
      </c>
      <c r="T49" s="72">
        <f t="shared" si="3"/>
        <v>-0.4940740740740741</v>
      </c>
      <c r="U49" s="72">
        <f t="shared" si="3"/>
        <v>-0.2038245219347581</v>
      </c>
      <c r="V49" s="70">
        <f t="shared" si="3"/>
        <v>-0.128996282527881</v>
      </c>
      <c r="W49" s="72">
        <f t="shared" si="3"/>
        <v>-0.10754716981132077</v>
      </c>
      <c r="X49" s="72">
        <f t="shared" si="3"/>
        <v>-0.27631578947368424</v>
      </c>
      <c r="Y49" s="72">
        <f t="shared" si="3"/>
        <v>-0.33043478260869563</v>
      </c>
      <c r="Z49" s="72">
        <f>(Z47-Z48)/Z48</f>
        <v>0.046153846153846156</v>
      </c>
      <c r="AA49" s="72">
        <f>(AA47-AA48)/AA48</f>
        <v>-0.1403973509933774</v>
      </c>
      <c r="AB49" s="72">
        <f>(AB47-AB48)/AB48</f>
        <v>-0.14477611940298513</v>
      </c>
      <c r="AC49" s="72">
        <f t="shared" si="3"/>
        <v>0.1782178217821782</v>
      </c>
      <c r="AD49" s="72">
        <f t="shared" si="3"/>
        <v>-0.4590038314176246</v>
      </c>
      <c r="AE49" s="70">
        <f t="shared" si="3"/>
        <v>-0.2943951708090244</v>
      </c>
      <c r="AF49" s="70">
        <f aca="true" t="shared" si="4" ref="AF49:AL49">(AF47-AF48)/AF48</f>
        <v>-0.36677661718893156</v>
      </c>
      <c r="AG49" s="72">
        <f t="shared" si="4"/>
        <v>-0.7404782993799823</v>
      </c>
      <c r="AH49" s="72">
        <f t="shared" si="4"/>
        <v>-0.004225352112676016</v>
      </c>
      <c r="AI49" s="72">
        <f t="shared" si="4"/>
        <v>-0.6808943089430894</v>
      </c>
      <c r="AJ49" s="72">
        <f t="shared" si="4"/>
        <v>-1</v>
      </c>
      <c r="AK49" s="72">
        <f t="shared" si="4"/>
        <v>1.7217105263157895</v>
      </c>
      <c r="AL49" s="73">
        <f t="shared" si="4"/>
        <v>-0.3015926042906776</v>
      </c>
      <c r="AM49" s="74"/>
    </row>
    <row r="50" spans="1:38" ht="18">
      <c r="A50" s="5"/>
      <c r="B50" s="12"/>
      <c r="C50" s="15"/>
      <c r="D50" s="33"/>
      <c r="E50" s="3"/>
      <c r="F50" s="3"/>
      <c r="G50" s="3"/>
      <c r="H50" s="3"/>
      <c r="I50" s="3"/>
      <c r="J50" s="3"/>
      <c r="K50" s="3"/>
      <c r="L50" s="15"/>
      <c r="M50" s="3"/>
      <c r="N50" s="3"/>
      <c r="O50" s="3"/>
      <c r="P50" s="3"/>
      <c r="Q50" s="3"/>
      <c r="R50" s="3"/>
      <c r="S50" s="3"/>
      <c r="T50" s="3"/>
      <c r="U50" s="3"/>
      <c r="V50" s="15"/>
      <c r="W50" s="3"/>
      <c r="X50" s="3"/>
      <c r="Y50" s="3"/>
      <c r="Z50" s="3"/>
      <c r="AA50" s="3"/>
      <c r="AB50" s="3"/>
      <c r="AC50" s="3"/>
      <c r="AD50" s="3"/>
      <c r="AE50" s="15"/>
      <c r="AF50" s="15"/>
      <c r="AG50" s="3"/>
      <c r="AH50" s="3"/>
      <c r="AI50" s="3"/>
      <c r="AJ50" s="3"/>
      <c r="AK50" s="3"/>
      <c r="AL50" s="20"/>
    </row>
    <row r="51" spans="1:38" ht="18">
      <c r="A51" s="5"/>
      <c r="B51" s="12" t="s">
        <v>81</v>
      </c>
      <c r="C51" s="16"/>
      <c r="D51" s="34"/>
      <c r="E51" s="2"/>
      <c r="F51" s="2"/>
      <c r="G51" s="2"/>
      <c r="H51" s="2"/>
      <c r="I51" s="2"/>
      <c r="J51" s="2"/>
      <c r="K51" s="2"/>
      <c r="L51" s="16"/>
      <c r="M51" s="2"/>
      <c r="N51" s="2"/>
      <c r="O51" s="2"/>
      <c r="P51" s="2"/>
      <c r="Q51" s="2"/>
      <c r="R51" s="2"/>
      <c r="S51" s="2"/>
      <c r="T51" s="2"/>
      <c r="U51" s="2"/>
      <c r="V51" s="16"/>
      <c r="W51" s="2"/>
      <c r="X51" s="2"/>
      <c r="Y51" s="2"/>
      <c r="Z51" s="2"/>
      <c r="AA51" s="2"/>
      <c r="AB51" s="2"/>
      <c r="AC51" s="2"/>
      <c r="AD51" s="2"/>
      <c r="AE51" s="16"/>
      <c r="AF51" s="16"/>
      <c r="AG51" s="2"/>
      <c r="AH51" s="2"/>
      <c r="AI51" s="2"/>
      <c r="AJ51" s="2"/>
      <c r="AK51" s="2"/>
      <c r="AL51" s="21"/>
    </row>
    <row r="52" spans="1:82" ht="18">
      <c r="A52" s="5"/>
      <c r="B52" s="12" t="s">
        <v>80</v>
      </c>
      <c r="C52" s="12"/>
      <c r="D52" s="29"/>
      <c r="E52" s="5"/>
      <c r="F52" s="5"/>
      <c r="G52" s="5"/>
      <c r="H52" s="5"/>
      <c r="I52" s="5"/>
      <c r="J52" s="5"/>
      <c r="K52" s="5"/>
      <c r="L52" s="12"/>
      <c r="M52" s="5"/>
      <c r="N52" s="5"/>
      <c r="O52" s="5"/>
      <c r="P52" s="5"/>
      <c r="Q52" s="5"/>
      <c r="R52" s="5"/>
      <c r="S52" s="5"/>
      <c r="T52" s="5"/>
      <c r="U52" s="5"/>
      <c r="V52" s="12"/>
      <c r="W52" s="5"/>
      <c r="X52" s="5"/>
      <c r="Y52" s="5"/>
      <c r="Z52" s="5"/>
      <c r="AA52" s="5"/>
      <c r="AB52" s="5"/>
      <c r="AC52" s="5"/>
      <c r="AD52" s="5"/>
      <c r="AE52" s="12"/>
      <c r="AF52" s="12"/>
      <c r="AG52" s="5"/>
      <c r="AH52" s="5"/>
      <c r="AI52" s="5"/>
      <c r="AJ52" s="5"/>
      <c r="AK52" s="5"/>
      <c r="AL52" s="11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38" ht="18">
      <c r="A53" s="5"/>
      <c r="B53" s="12" t="s">
        <v>82</v>
      </c>
      <c r="C53" s="12"/>
      <c r="D53" s="29"/>
      <c r="E53" s="5"/>
      <c r="F53" s="5"/>
      <c r="G53" s="5"/>
      <c r="H53" s="5"/>
      <c r="I53" s="5"/>
      <c r="J53" s="5"/>
      <c r="K53" s="5"/>
      <c r="L53" s="12"/>
      <c r="M53" s="5"/>
      <c r="N53" s="5"/>
      <c r="O53" s="5"/>
      <c r="P53" s="5"/>
      <c r="Q53" s="5"/>
      <c r="R53" s="5"/>
      <c r="S53" s="5"/>
      <c r="T53" s="5"/>
      <c r="U53" s="5"/>
      <c r="V53" s="12"/>
      <c r="W53" s="5"/>
      <c r="X53" s="5"/>
      <c r="Y53" s="5"/>
      <c r="Z53" s="5"/>
      <c r="AA53" s="5"/>
      <c r="AB53" s="5"/>
      <c r="AC53" s="5"/>
      <c r="AD53" s="5"/>
      <c r="AE53" s="12"/>
      <c r="AF53" s="12"/>
      <c r="AG53" s="5"/>
      <c r="AH53" s="5"/>
      <c r="AI53" s="5"/>
      <c r="AJ53" s="5"/>
      <c r="AK53" s="5"/>
      <c r="AL53" s="11"/>
    </row>
    <row r="54" spans="1:38" ht="18">
      <c r="A54" s="5"/>
      <c r="B54" s="1"/>
      <c r="C54" s="12"/>
      <c r="D54" s="29"/>
      <c r="E54" s="5"/>
      <c r="F54" s="5"/>
      <c r="G54" s="5"/>
      <c r="H54" s="5"/>
      <c r="I54" s="5"/>
      <c r="J54" s="5"/>
      <c r="K54" s="5"/>
      <c r="L54" s="12"/>
      <c r="M54" s="5"/>
      <c r="N54" s="5"/>
      <c r="O54" s="5"/>
      <c r="P54" s="5"/>
      <c r="Q54" s="5"/>
      <c r="R54" s="5"/>
      <c r="S54" s="5"/>
      <c r="T54" s="5"/>
      <c r="U54" s="5"/>
      <c r="V54" s="12"/>
      <c r="W54" s="5"/>
      <c r="X54" s="5"/>
      <c r="Y54" s="5"/>
      <c r="Z54" s="5"/>
      <c r="AA54" s="5"/>
      <c r="AB54" s="5"/>
      <c r="AC54" s="5"/>
      <c r="AD54" s="5"/>
      <c r="AE54" s="12"/>
      <c r="AF54" s="12"/>
      <c r="AG54" s="5"/>
      <c r="AH54" s="5"/>
      <c r="AI54" s="5"/>
      <c r="AJ54" s="5"/>
      <c r="AK54" s="5"/>
      <c r="AL54" s="11"/>
    </row>
  </sheetData>
  <printOptions/>
  <pageMargins left="0.75" right="0.75" top="1" bottom="1" header="0.5" footer="0.5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cp:lastPrinted>2010-01-22T11:31:40Z</cp:lastPrinted>
  <dcterms:created xsi:type="dcterms:W3CDTF">2010-01-21T13:52:40Z</dcterms:created>
  <dcterms:modified xsi:type="dcterms:W3CDTF">2010-03-19T10:49:39Z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-660680125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PreviousAdHocReviewCycleID">
    <vt:i4>-660680125</vt:i4>
  </property>
  <property fmtid="{D5CDD505-2E9C-101B-9397-08002B2CF9AE}" pid="8" name="_ReviewingToolsShownOnce">
    <vt:lpwstr/>
  </property>
</Properties>
</file>