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210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<sst xmlns="http://schemas.openxmlformats.org/spreadsheetml/2006/main" count="93" uniqueCount="73">
  <si>
    <t>Wartość środków oddanych w leasing (mln pln)</t>
  </si>
  <si>
    <t>1-4 Q 2005 rok</t>
  </si>
  <si>
    <t>Lp.</t>
  </si>
  <si>
    <t>Spółka</t>
  </si>
  <si>
    <t>POJAZDY</t>
  </si>
  <si>
    <t>osobowe</t>
  </si>
  <si>
    <t>societe</t>
  </si>
  <si>
    <t>dostawcze</t>
  </si>
  <si>
    <t>inne</t>
  </si>
  <si>
    <t>MiU</t>
  </si>
  <si>
    <t>sprzęt budowlany</t>
  </si>
  <si>
    <t>maszyny rolnicze</t>
  </si>
  <si>
    <t>maszyny poligraf.</t>
  </si>
  <si>
    <t>sprzęt medyczny</t>
  </si>
  <si>
    <t>sprzęt gastronom.</t>
  </si>
  <si>
    <t>wózki widłowe</t>
  </si>
  <si>
    <t>IT</t>
  </si>
  <si>
    <t xml:space="preserve"> sprzęt</t>
  </si>
  <si>
    <t>oprogram.</t>
  </si>
  <si>
    <t>RUCHOMOŚCI</t>
  </si>
  <si>
    <t>OGÓŁEM</t>
  </si>
  <si>
    <t>Bankowy Fundusz Leasingowy</t>
  </si>
  <si>
    <t>BEL Leasing</t>
  </si>
  <si>
    <t>BISE Atechnet Leasing</t>
  </si>
  <si>
    <t>BNP Paribas Lease Group</t>
  </si>
  <si>
    <t>BPH Leasing</t>
  </si>
  <si>
    <t>BRE Leasing</t>
  </si>
  <si>
    <t>Caterpillar Financial Services</t>
  </si>
  <si>
    <t>Deutsche Leasing Polska</t>
  </si>
  <si>
    <t>Europejski Fundusz Leasingowy</t>
  </si>
  <si>
    <t>Fidis Leasing Polska</t>
  </si>
  <si>
    <t>Fortis Lease Polska</t>
  </si>
  <si>
    <t>Handlowy-Leasing</t>
  </si>
  <si>
    <t>IKB Leasing Polska</t>
  </si>
  <si>
    <t>ING Lease (Polska)</t>
  </si>
  <si>
    <t xml:space="preserve">Kredyt Lease </t>
  </si>
  <si>
    <t>LHI Leasing Polska</t>
  </si>
  <si>
    <t>NL Leasing Polska</t>
  </si>
  <si>
    <t>Nordea Finance Polska</t>
  </si>
  <si>
    <t>NOMA 2</t>
  </si>
  <si>
    <t>Orix Polska</t>
  </si>
  <si>
    <t>Pekao Leasing</t>
  </si>
  <si>
    <t>Raiffeisen Leasing Polska</t>
  </si>
  <si>
    <t>Renault Credit Polska</t>
  </si>
  <si>
    <t>Scania Finance Polska</t>
  </si>
  <si>
    <t>SG Equipment Leasing Polska</t>
  </si>
  <si>
    <t>Siemens Finance</t>
  </si>
  <si>
    <t>VFS Usługi Finansowe Polska</t>
  </si>
  <si>
    <t>Volkswagen Leasing Polska</t>
  </si>
  <si>
    <t>Watin Leasing &amp; Finance</t>
  </si>
  <si>
    <t>RAZEM</t>
  </si>
  <si>
    <t>samoloty statki, kolej</t>
  </si>
  <si>
    <t>VB Leasing Polska</t>
  </si>
  <si>
    <t>Masterlease Polska**</t>
  </si>
  <si>
    <t xml:space="preserve">* Spółki leasingowe Banku Zachodniego WBK SA: BZ WBK Finanse &amp; Leasing SA i BZ WBK Leasing SA. </t>
  </si>
  <si>
    <t>** Spółki Futura Leasing SA oraz Prime Car Management SA.</t>
  </si>
  <si>
    <t>bd</t>
  </si>
  <si>
    <t>KBC Lease Polska***</t>
  </si>
  <si>
    <t xml:space="preserve">*** wyniki tylko za 1 półrocze 2005 r. </t>
  </si>
  <si>
    <t>Private Equity (d.KOPEX Leasing)</t>
  </si>
  <si>
    <t>ciężarowe,  w tym:</t>
  </si>
  <si>
    <t>inne ciężarowe</t>
  </si>
  <si>
    <t>inne pojazdy</t>
  </si>
  <si>
    <t>Inne ruchomości</t>
  </si>
  <si>
    <t>NIERUCHOMOŚCI</t>
  </si>
  <si>
    <t>DOSZACOWANIE DO 100% RYNKU:</t>
  </si>
  <si>
    <t>wyniki za 2004</t>
  </si>
  <si>
    <t>wzrost/spadek</t>
  </si>
  <si>
    <t>DaimlerChrysler Leasing Polska</t>
  </si>
  <si>
    <t>BZ WBK Leasing*</t>
  </si>
  <si>
    <t>Trans-Leasing TL</t>
  </si>
  <si>
    <t>GrenkeLeasing</t>
  </si>
  <si>
    <t>Toyota Leasing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</si>
</sst>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%"/>
  </numFmts>
  <fonts count="16">
    <font>
      <sz val="10"/>
      <name val="Arial"/>
      <family val="0"/>
    </font>
    <font>
      <b/>
      <sz val="16"/>
      <name val="Arial CE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8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double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double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double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double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4" fontId="8" fillId="0" borderId="5" xfId="0" applyNumberFormat="1" applyFont="1" applyFill="1" applyBorder="1" applyAlignment="1">
      <alignment/>
    </xf>
    <xf numFmtId="4" fontId="7" fillId="0" borderId="7" xfId="0" applyNumberFormat="1" applyFont="1" applyFill="1" applyBorder="1" applyAlignment="1">
      <alignment/>
    </xf>
    <xf numFmtId="4" fontId="7" fillId="0" borderId="8" xfId="0" applyNumberFormat="1" applyFont="1" applyFill="1" applyBorder="1" applyAlignment="1">
      <alignment/>
    </xf>
    <xf numFmtId="4" fontId="8" fillId="0" borderId="9" xfId="0" applyNumberFormat="1" applyFont="1" applyFill="1" applyBorder="1" applyAlignment="1">
      <alignment/>
    </xf>
    <xf numFmtId="4" fontId="9" fillId="0" borderId="9" xfId="0" applyNumberFormat="1" applyFont="1" applyFill="1" applyBorder="1" applyAlignment="1">
      <alignment/>
    </xf>
    <xf numFmtId="4" fontId="6" fillId="0" borderId="5" xfId="0" applyNumberFormat="1" applyFont="1" applyFill="1" applyBorder="1" applyAlignment="1">
      <alignment/>
    </xf>
    <xf numFmtId="4" fontId="5" fillId="0" borderId="7" xfId="0" applyNumberFormat="1" applyFont="1" applyFill="1" applyBorder="1" applyAlignment="1">
      <alignment/>
    </xf>
    <xf numFmtId="4" fontId="5" fillId="0" borderId="8" xfId="0" applyNumberFormat="1" applyFont="1" applyFill="1" applyBorder="1" applyAlignment="1">
      <alignment/>
    </xf>
    <xf numFmtId="4" fontId="6" fillId="0" borderId="9" xfId="0" applyNumberFormat="1" applyFont="1" applyFill="1" applyBorder="1" applyAlignment="1">
      <alignment/>
    </xf>
    <xf numFmtId="4" fontId="10" fillId="0" borderId="9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0" fontId="11" fillId="0" borderId="19" xfId="0" applyFont="1" applyBorder="1" applyAlignment="1">
      <alignment/>
    </xf>
    <xf numFmtId="4" fontId="6" fillId="0" borderId="18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10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4" fontId="6" fillId="0" borderId="5" xfId="0" applyNumberFormat="1" applyFont="1" applyFill="1" applyBorder="1" applyAlignment="1">
      <alignment horizontal="right"/>
    </xf>
    <xf numFmtId="4" fontId="5" fillId="0" borderId="7" xfId="0" applyNumberFormat="1" applyFont="1" applyFill="1" applyBorder="1" applyAlignment="1">
      <alignment horizontal="right"/>
    </xf>
    <xf numFmtId="4" fontId="6" fillId="0" borderId="9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4" fillId="2" borderId="2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3" fontId="0" fillId="0" borderId="0" xfId="0" applyNumberFormat="1" applyAlignment="1">
      <alignment/>
    </xf>
    <xf numFmtId="164" fontId="0" fillId="0" borderId="0" xfId="19" applyNumberFormat="1" applyAlignment="1">
      <alignment/>
    </xf>
    <xf numFmtId="164" fontId="14" fillId="0" borderId="0" xfId="19" applyNumberFormat="1" applyFont="1" applyAlignment="1">
      <alignment/>
    </xf>
    <xf numFmtId="4" fontId="8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Ustawienia%20lokalne\Temporary%20Internet%20Files\OLKE6\wyniki%202005%20zbior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! ZBIORCZY"/>
      <sheetName val="Bankowy Leasing"/>
      <sheetName val="BEL Leasing"/>
      <sheetName val="BISE Leasing"/>
      <sheetName val="BNP Paribas Lease"/>
      <sheetName val="BPH Leasing"/>
      <sheetName val="BRE Leasing"/>
      <sheetName val="Business Lease"/>
      <sheetName val="BWE Leasing"/>
      <sheetName val="BZ WBK Leasing"/>
      <sheetName val="Caterpillar Financial"/>
      <sheetName val="DaimlerChrysler Services"/>
      <sheetName val="De Lage Landen Leasing"/>
      <sheetName val="Deutsche Leasing"/>
      <sheetName val="EFL"/>
      <sheetName val="FCE Credit"/>
      <sheetName val="Fidis Leasing"/>
      <sheetName val="Fortis Lease"/>
      <sheetName val="Futura Leasing"/>
      <sheetName val="Getin Leasing"/>
      <sheetName val="Grenkeleasing"/>
      <sheetName val="Handlowy Leasing"/>
      <sheetName val="IKB Leasing"/>
      <sheetName val="ING Lease"/>
      <sheetName val="KBC Lease"/>
      <sheetName val="Kopex Leasing"/>
      <sheetName val="Kredyt Lease"/>
      <sheetName val="LHI Leasing"/>
      <sheetName val="NL Leasing"/>
      <sheetName val="Nordea Finance"/>
      <sheetName val="Noma 2"/>
      <sheetName val="Orix"/>
      <sheetName val="Pekao Leasing"/>
      <sheetName val="Raiffeisen Leasing"/>
      <sheetName val="Renault Credit"/>
      <sheetName val="Scania Finance"/>
      <sheetName val="SG"/>
      <sheetName val="Siemens Finance"/>
      <sheetName val="Toyota Leasing"/>
      <sheetName val="Trans Leasing"/>
      <sheetName val="VFS"/>
      <sheetName val="Volksbank Leasing"/>
      <sheetName val="Volkswagen Leasing"/>
      <sheetName val="Watin Leasing"/>
    </sheetNames>
    <sheetDataSet>
      <sheetData sheetId="2">
        <row r="10">
          <cell r="C10">
            <v>563.2005888726201</v>
          </cell>
        </row>
        <row r="12">
          <cell r="C12">
            <v>66.26911640471145</v>
          </cell>
        </row>
        <row r="13">
          <cell r="C13">
            <v>338.1829133471754</v>
          </cell>
        </row>
        <row r="14">
          <cell r="C14">
            <v>24.87727607141727</v>
          </cell>
        </row>
        <row r="15">
          <cell r="C15">
            <v>50.57801167640491</v>
          </cell>
        </row>
        <row r="16">
          <cell r="C16">
            <v>262.7276255993541</v>
          </cell>
        </row>
        <row r="17">
          <cell r="C17">
            <v>158.74855912073323</v>
          </cell>
        </row>
        <row r="18">
          <cell r="C18">
            <v>301.28143587372716</v>
          </cell>
        </row>
        <row r="26">
          <cell r="C26">
            <v>7.464908173931159</v>
          </cell>
        </row>
        <row r="27">
          <cell r="C27">
            <v>7.464908173931159</v>
          </cell>
        </row>
        <row r="29">
          <cell r="C29">
            <v>32.736149928596</v>
          </cell>
        </row>
        <row r="31">
          <cell r="C31">
            <v>904.6830828488743</v>
          </cell>
        </row>
        <row r="33">
          <cell r="C33">
            <v>15.545361892924</v>
          </cell>
        </row>
      </sheetData>
      <sheetData sheetId="3">
        <row r="10">
          <cell r="C10">
            <v>6.38</v>
          </cell>
        </row>
        <row r="12">
          <cell r="C12">
            <v>4.32</v>
          </cell>
        </row>
        <row r="14">
          <cell r="C14">
            <v>0</v>
          </cell>
        </row>
        <row r="15">
          <cell r="C15">
            <v>1.62</v>
          </cell>
        </row>
        <row r="16">
          <cell r="C16">
            <v>0.13</v>
          </cell>
        </row>
        <row r="17">
          <cell r="C17">
            <v>0.31</v>
          </cell>
        </row>
        <row r="18">
          <cell r="C18">
            <v>9.98</v>
          </cell>
        </row>
        <row r="19">
          <cell r="C19">
            <v>0.78</v>
          </cell>
        </row>
        <row r="20">
          <cell r="C20">
            <v>3.7</v>
          </cell>
        </row>
        <row r="21">
          <cell r="C21">
            <v>0.19</v>
          </cell>
        </row>
        <row r="22">
          <cell r="C22">
            <v>0.83</v>
          </cell>
        </row>
        <row r="23">
          <cell r="C23">
            <v>0.3</v>
          </cell>
        </row>
        <row r="24">
          <cell r="C24">
            <v>0.62</v>
          </cell>
        </row>
        <row r="25">
          <cell r="C25">
            <v>3.56</v>
          </cell>
        </row>
        <row r="26">
          <cell r="C26">
            <v>0.06</v>
          </cell>
        </row>
        <row r="27">
          <cell r="C27">
            <v>0.06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16.419999999999998</v>
          </cell>
        </row>
        <row r="33">
          <cell r="C33">
            <v>1.66</v>
          </cell>
        </row>
      </sheetData>
      <sheetData sheetId="4">
        <row r="10">
          <cell r="C10">
            <v>41.67443165723389</v>
          </cell>
        </row>
        <row r="17">
          <cell r="C17">
            <v>41.67443165723389</v>
          </cell>
        </row>
        <row r="18">
          <cell r="C18">
            <v>51.18872597508143</v>
          </cell>
        </row>
        <row r="25">
          <cell r="C25">
            <v>51.18872597508143</v>
          </cell>
        </row>
        <row r="26">
          <cell r="C26">
            <v>0.11716178656591066</v>
          </cell>
        </row>
        <row r="27">
          <cell r="C27">
            <v>0.11716178656591066</v>
          </cell>
        </row>
        <row r="29">
          <cell r="C29">
            <v>0</v>
          </cell>
        </row>
        <row r="30">
          <cell r="C30">
            <v>1.080535073717783</v>
          </cell>
        </row>
        <row r="31">
          <cell r="C31">
            <v>94.06085449259902</v>
          </cell>
        </row>
      </sheetData>
      <sheetData sheetId="5">
        <row r="10">
          <cell r="C10">
            <v>520.02814029</v>
          </cell>
        </row>
        <row r="12">
          <cell r="C12">
            <v>158.09154685000004</v>
          </cell>
        </row>
        <row r="13">
          <cell r="C13">
            <v>287.6641697099999</v>
          </cell>
        </row>
        <row r="14">
          <cell r="C14">
            <v>38.424186940000006</v>
          </cell>
        </row>
        <row r="15">
          <cell r="C15">
            <v>44.03565227999998</v>
          </cell>
        </row>
        <row r="16">
          <cell r="C16">
            <v>205.20433048999993</v>
          </cell>
        </row>
        <row r="17">
          <cell r="C17">
            <v>74.27242373000001</v>
          </cell>
        </row>
        <row r="18">
          <cell r="C18">
            <v>342.8266868400001</v>
          </cell>
        </row>
        <row r="19">
          <cell r="C19">
            <v>35.47465984</v>
          </cell>
        </row>
        <row r="20">
          <cell r="C20">
            <v>0.44597706</v>
          </cell>
        </row>
        <row r="21">
          <cell r="C21">
            <v>22.958791969999996</v>
          </cell>
        </row>
        <row r="22">
          <cell r="C22">
            <v>22.55777020000001</v>
          </cell>
        </row>
        <row r="23">
          <cell r="C23">
            <v>15.281972499999998</v>
          </cell>
        </row>
        <row r="24">
          <cell r="C24">
            <v>16.787578800000006</v>
          </cell>
        </row>
        <row r="25">
          <cell r="C25">
            <v>229.3199364700001</v>
          </cell>
        </row>
        <row r="26">
          <cell r="C26">
            <v>25.92490452999998</v>
          </cell>
        </row>
        <row r="27">
          <cell r="C27">
            <v>25.92490452999998</v>
          </cell>
        </row>
        <row r="28">
          <cell r="C28">
            <v>0</v>
          </cell>
        </row>
        <row r="29">
          <cell r="C29">
            <v>1.08197951</v>
          </cell>
        </row>
        <row r="30">
          <cell r="C30">
            <v>4.837418900010001</v>
          </cell>
        </row>
        <row r="31">
          <cell r="C31">
            <v>894.69913007001</v>
          </cell>
        </row>
        <row r="33">
          <cell r="C33">
            <v>43.4330679</v>
          </cell>
        </row>
      </sheetData>
      <sheetData sheetId="6">
        <row r="10">
          <cell r="C10">
            <v>686.968939318876</v>
          </cell>
        </row>
        <row r="12">
          <cell r="C12">
            <v>223.69228991041678</v>
          </cell>
        </row>
        <row r="16">
          <cell r="C16">
            <v>325.1531434144738</v>
          </cell>
        </row>
        <row r="17">
          <cell r="C17">
            <v>138.12350599398536</v>
          </cell>
        </row>
        <row r="19">
          <cell r="C19">
            <v>27.8781957157179</v>
          </cell>
        </row>
        <row r="26">
          <cell r="C26">
            <v>8.024303051456515</v>
          </cell>
        </row>
        <row r="27">
          <cell r="C27">
            <v>8.024303051456515</v>
          </cell>
        </row>
        <row r="29">
          <cell r="C29">
            <v>63.884052251980926</v>
          </cell>
        </row>
        <row r="30">
          <cell r="C30">
            <v>7.505412759929172</v>
          </cell>
        </row>
        <row r="33">
          <cell r="C33">
            <v>427.09</v>
          </cell>
        </row>
      </sheetData>
      <sheetData sheetId="9">
        <row r="10">
          <cell r="C10">
            <v>559.1</v>
          </cell>
        </row>
        <row r="12">
          <cell r="C12">
            <v>164.3</v>
          </cell>
        </row>
        <row r="13">
          <cell r="C13">
            <v>394.8</v>
          </cell>
        </row>
        <row r="18">
          <cell r="C18">
            <v>354</v>
          </cell>
        </row>
        <row r="26">
          <cell r="C26">
            <v>13</v>
          </cell>
        </row>
        <row r="29">
          <cell r="C29">
            <v>1.3</v>
          </cell>
        </row>
        <row r="31">
          <cell r="C31">
            <v>927.4</v>
          </cell>
        </row>
        <row r="33">
          <cell r="C33">
            <v>0</v>
          </cell>
        </row>
      </sheetData>
      <sheetData sheetId="10">
        <row r="10">
          <cell r="C10">
            <v>0.24</v>
          </cell>
        </row>
        <row r="12">
          <cell r="C12">
            <v>0.24</v>
          </cell>
        </row>
        <row r="15">
          <cell r="C15">
            <v>0.15</v>
          </cell>
        </row>
        <row r="16">
          <cell r="C16">
            <v>1.51</v>
          </cell>
        </row>
        <row r="18">
          <cell r="C18">
            <v>208.43</v>
          </cell>
        </row>
        <row r="19">
          <cell r="C19">
            <v>201.26</v>
          </cell>
        </row>
        <row r="20">
          <cell r="C20">
            <v>0.15</v>
          </cell>
        </row>
        <row r="24">
          <cell r="C24">
            <v>6.47</v>
          </cell>
        </row>
        <row r="25">
          <cell r="C25">
            <v>0.55</v>
          </cell>
        </row>
        <row r="26">
          <cell r="C26">
            <v>0</v>
          </cell>
        </row>
        <row r="31">
          <cell r="C31">
            <v>208.67000000000002</v>
          </cell>
        </row>
      </sheetData>
      <sheetData sheetId="11">
        <row r="10">
          <cell r="C10">
            <v>260.55921333871925</v>
          </cell>
        </row>
        <row r="12">
          <cell r="C12">
            <v>84.39680161170926</v>
          </cell>
        </row>
        <row r="13">
          <cell r="C13">
            <v>172.32446995349994</v>
          </cell>
        </row>
        <row r="14">
          <cell r="C14">
            <v>14.253071698423998</v>
          </cell>
        </row>
        <row r="15">
          <cell r="C15">
            <v>53.611398255075954</v>
          </cell>
        </row>
        <row r="16">
          <cell r="C16">
            <v>104.46</v>
          </cell>
        </row>
        <row r="17">
          <cell r="C17">
            <v>3.8379417735100003</v>
          </cell>
        </row>
        <row r="18">
          <cell r="C18">
            <v>0.5759398254999999</v>
          </cell>
        </row>
        <row r="25">
          <cell r="C25">
            <v>0.5759398254999999</v>
          </cell>
        </row>
        <row r="26">
          <cell r="C26">
            <v>0.09677481</v>
          </cell>
        </row>
        <row r="27">
          <cell r="C27">
            <v>0.09677481</v>
          </cell>
        </row>
        <row r="31">
          <cell r="C31">
            <v>261.2319279742192</v>
          </cell>
        </row>
      </sheetData>
      <sheetData sheetId="13">
        <row r="10">
          <cell r="C10">
            <v>54.43</v>
          </cell>
        </row>
        <row r="12">
          <cell r="C12">
            <v>4.51</v>
          </cell>
        </row>
        <row r="13">
          <cell r="C13">
            <v>49.92</v>
          </cell>
        </row>
        <row r="18">
          <cell r="C18">
            <v>270.6</v>
          </cell>
        </row>
        <row r="26">
          <cell r="C26">
            <v>0.81</v>
          </cell>
        </row>
        <row r="29">
          <cell r="C29">
            <v>96.26</v>
          </cell>
        </row>
        <row r="30">
          <cell r="C30">
            <v>0</v>
          </cell>
        </row>
        <row r="31">
          <cell r="C31">
            <v>422.1</v>
          </cell>
        </row>
        <row r="33">
          <cell r="C33">
            <v>0</v>
          </cell>
        </row>
      </sheetData>
      <sheetData sheetId="14">
        <row r="10">
          <cell r="C10">
            <v>1534.3836368599993</v>
          </cell>
        </row>
        <row r="12">
          <cell r="C12">
            <v>611.3138282699994</v>
          </cell>
        </row>
        <row r="13">
          <cell r="C13">
            <v>919.42201852</v>
          </cell>
        </row>
        <row r="14">
          <cell r="C14">
            <v>193.79855159000007</v>
          </cell>
        </row>
        <row r="15">
          <cell r="C15">
            <v>342.9950097899997</v>
          </cell>
        </row>
        <row r="16">
          <cell r="C16">
            <v>382.62845713999985</v>
          </cell>
        </row>
        <row r="17">
          <cell r="C17">
            <v>3.647790069999999</v>
          </cell>
        </row>
        <row r="18">
          <cell r="C18">
            <v>377.8299363900005</v>
          </cell>
        </row>
        <row r="19">
          <cell r="C19">
            <v>71.00198271999999</v>
          </cell>
        </row>
        <row r="20">
          <cell r="C20">
            <v>6.306357149999998</v>
          </cell>
        </row>
        <row r="21">
          <cell r="C21">
            <v>7.231194119999998</v>
          </cell>
        </row>
        <row r="22">
          <cell r="C22">
            <v>30.454016519999996</v>
          </cell>
        </row>
        <row r="23">
          <cell r="C23">
            <v>26.557821850000003</v>
          </cell>
        </row>
        <row r="24">
          <cell r="C24">
            <v>24.426335269999992</v>
          </cell>
        </row>
        <row r="25">
          <cell r="C25">
            <v>211.85222876000051</v>
          </cell>
        </row>
        <row r="26">
          <cell r="C26">
            <v>48.70696653999998</v>
          </cell>
        </row>
        <row r="27">
          <cell r="C27">
            <v>39.27553564999999</v>
          </cell>
        </row>
        <row r="28">
          <cell r="C28">
            <v>9.431430889999998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1960.9205397899998</v>
          </cell>
        </row>
        <row r="33">
          <cell r="C33">
            <v>0</v>
          </cell>
        </row>
      </sheetData>
      <sheetData sheetId="16">
        <row r="10">
          <cell r="C10">
            <v>85.8</v>
          </cell>
        </row>
        <row r="12">
          <cell r="C12">
            <v>34.4</v>
          </cell>
        </row>
        <row r="13">
          <cell r="C13">
            <v>51.4</v>
          </cell>
        </row>
        <row r="18">
          <cell r="C18">
            <v>0</v>
          </cell>
        </row>
        <row r="26">
          <cell r="C26">
            <v>0</v>
          </cell>
        </row>
        <row r="31">
          <cell r="C31">
            <v>85.8</v>
          </cell>
        </row>
      </sheetData>
      <sheetData sheetId="17">
        <row r="10">
          <cell r="C10">
            <v>195.79999999999998</v>
          </cell>
        </row>
        <row r="12">
          <cell r="C12">
            <v>26.4</v>
          </cell>
        </row>
        <row r="13">
          <cell r="C13">
            <v>166.2</v>
          </cell>
        </row>
        <row r="17">
          <cell r="C17">
            <v>3.2</v>
          </cell>
        </row>
        <row r="18">
          <cell r="C18">
            <v>165.83</v>
          </cell>
        </row>
        <row r="19">
          <cell r="C19">
            <v>18.8</v>
          </cell>
        </row>
        <row r="22">
          <cell r="C22">
            <v>1.2</v>
          </cell>
        </row>
        <row r="24">
          <cell r="C24">
            <v>11.9</v>
          </cell>
        </row>
        <row r="25">
          <cell r="C25">
            <v>133.93</v>
          </cell>
        </row>
        <row r="26">
          <cell r="C26">
            <v>26.42</v>
          </cell>
        </row>
        <row r="27">
          <cell r="C27">
            <v>26.42</v>
          </cell>
        </row>
        <row r="29">
          <cell r="C29">
            <v>1.2</v>
          </cell>
        </row>
        <row r="30">
          <cell r="C30">
            <v>11.6</v>
          </cell>
        </row>
        <row r="31">
          <cell r="C31">
            <v>400.85</v>
          </cell>
        </row>
        <row r="33">
          <cell r="C33">
            <v>105.29</v>
          </cell>
        </row>
      </sheetData>
      <sheetData sheetId="18">
        <row r="10">
          <cell r="C10">
            <v>259.87996754999983</v>
          </cell>
        </row>
        <row r="12">
          <cell r="C12">
            <v>181.52705087999982</v>
          </cell>
        </row>
        <row r="14">
          <cell r="C14">
            <v>41.04813903</v>
          </cell>
        </row>
        <row r="15">
          <cell r="C15">
            <v>26.407511550000002</v>
          </cell>
        </row>
        <row r="16">
          <cell r="C16">
            <v>10.89726609</v>
          </cell>
        </row>
        <row r="17">
          <cell r="C17">
            <v>0</v>
          </cell>
        </row>
        <row r="18">
          <cell r="C18">
            <v>0</v>
          </cell>
        </row>
        <row r="26">
          <cell r="C26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259.87996754999983</v>
          </cell>
        </row>
      </sheetData>
      <sheetData sheetId="20">
        <row r="10">
          <cell r="C10">
            <v>3.63201869</v>
          </cell>
        </row>
        <row r="12">
          <cell r="C12">
            <v>1.57434871</v>
          </cell>
        </row>
        <row r="13">
          <cell r="C13">
            <v>1.89274867</v>
          </cell>
        </row>
        <row r="15">
          <cell r="C15">
            <v>1.45505047</v>
          </cell>
        </row>
        <row r="16">
          <cell r="C16">
            <v>0.4376982</v>
          </cell>
        </row>
        <row r="17">
          <cell r="C17">
            <v>0.16492131</v>
          </cell>
        </row>
        <row r="18">
          <cell r="C18">
            <v>6.947743770000001</v>
          </cell>
        </row>
        <row r="19">
          <cell r="C19">
            <v>0.21386466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1.22393929</v>
          </cell>
        </row>
        <row r="23">
          <cell r="C23">
            <v>0.29112469</v>
          </cell>
        </row>
        <row r="24">
          <cell r="C24">
            <v>0.0547081</v>
          </cell>
        </row>
        <row r="25">
          <cell r="C25">
            <v>5.16410703</v>
          </cell>
        </row>
        <row r="26">
          <cell r="C26">
            <v>20.84808297</v>
          </cell>
        </row>
        <row r="27">
          <cell r="C27">
            <v>19.64477502</v>
          </cell>
        </row>
        <row r="28">
          <cell r="C28">
            <v>1.20330795</v>
          </cell>
        </row>
        <row r="29">
          <cell r="C29">
            <v>0</v>
          </cell>
        </row>
        <row r="30">
          <cell r="C30">
            <v>1.59994978</v>
          </cell>
        </row>
        <row r="31">
          <cell r="C31">
            <v>33.02779521</v>
          </cell>
        </row>
      </sheetData>
      <sheetData sheetId="21">
        <row r="10">
          <cell r="C10">
            <v>241.27592599999997</v>
          </cell>
        </row>
        <row r="18">
          <cell r="C18">
            <v>73.0446</v>
          </cell>
        </row>
        <row r="26">
          <cell r="C26">
            <v>0.375</v>
          </cell>
        </row>
        <row r="31">
          <cell r="C31">
            <v>314.695526</v>
          </cell>
        </row>
      </sheetData>
      <sheetData sheetId="22">
        <row r="10">
          <cell r="C10">
            <v>1.46923762</v>
          </cell>
        </row>
        <row r="18">
          <cell r="C18">
            <v>179.09027669</v>
          </cell>
        </row>
        <row r="21">
          <cell r="C21">
            <v>37.33454862</v>
          </cell>
        </row>
        <row r="24">
          <cell r="C24">
            <v>25.46115128</v>
          </cell>
        </row>
        <row r="25">
          <cell r="C25">
            <v>116.29457679</v>
          </cell>
        </row>
        <row r="26">
          <cell r="C26">
            <v>0.04695436</v>
          </cell>
        </row>
        <row r="27">
          <cell r="C27">
            <v>0.04695436</v>
          </cell>
        </row>
        <row r="31">
          <cell r="C31">
            <v>180.60646867</v>
          </cell>
        </row>
      </sheetData>
      <sheetData sheetId="23">
        <row r="10">
          <cell r="C10">
            <v>95.18314881</v>
          </cell>
        </row>
        <row r="12">
          <cell r="C12">
            <v>67.04593807</v>
          </cell>
        </row>
        <row r="13">
          <cell r="C13">
            <v>28.137210740000004</v>
          </cell>
        </row>
        <row r="15">
          <cell r="C15">
            <v>27.967210740000002</v>
          </cell>
        </row>
        <row r="16">
          <cell r="C16">
            <v>0.17</v>
          </cell>
        </row>
        <row r="19">
          <cell r="C19">
            <v>3.23</v>
          </cell>
        </row>
        <row r="20">
          <cell r="C20">
            <v>4.42371426</v>
          </cell>
        </row>
        <row r="21">
          <cell r="C21">
            <v>14.89854669</v>
          </cell>
        </row>
        <row r="24">
          <cell r="C24">
            <v>1.08264242</v>
          </cell>
        </row>
        <row r="26">
          <cell r="C26">
            <v>1.57483321</v>
          </cell>
        </row>
        <row r="27">
          <cell r="C27">
            <v>0.5729102100000001</v>
          </cell>
        </row>
        <row r="28">
          <cell r="C28">
            <v>1.001923</v>
          </cell>
        </row>
        <row r="29">
          <cell r="C29">
            <v>76.46321643</v>
          </cell>
        </row>
        <row r="30">
          <cell r="C30">
            <v>0.9448222900000001</v>
          </cell>
        </row>
      </sheetData>
      <sheetData sheetId="24">
        <row r="10">
          <cell r="C10">
            <v>4.5</v>
          </cell>
        </row>
        <row r="14">
          <cell r="C14">
            <v>4.5</v>
          </cell>
        </row>
        <row r="18">
          <cell r="C18">
            <v>10.4</v>
          </cell>
        </row>
        <row r="22">
          <cell r="C22">
            <v>1.6</v>
          </cell>
        </row>
        <row r="25">
          <cell r="C25">
            <v>8.8</v>
          </cell>
        </row>
        <row r="26">
          <cell r="C26">
            <v>11.2</v>
          </cell>
        </row>
        <row r="27">
          <cell r="C27">
            <v>11.2</v>
          </cell>
        </row>
        <row r="31">
          <cell r="C31">
            <v>26.1</v>
          </cell>
        </row>
      </sheetData>
      <sheetData sheetId="26">
        <row r="10">
          <cell r="C10">
            <v>29.200000000000003</v>
          </cell>
        </row>
        <row r="12">
          <cell r="C12">
            <v>7.83</v>
          </cell>
        </row>
        <row r="27">
          <cell r="C27">
            <v>0.3</v>
          </cell>
        </row>
        <row r="33">
          <cell r="C33">
            <v>0</v>
          </cell>
        </row>
      </sheetData>
      <sheetData sheetId="27">
        <row r="10">
          <cell r="C10">
            <v>0</v>
          </cell>
        </row>
        <row r="18">
          <cell r="C18">
            <v>0</v>
          </cell>
        </row>
        <row r="26">
          <cell r="C26">
            <v>0</v>
          </cell>
        </row>
        <row r="31">
          <cell r="C31">
            <v>0</v>
          </cell>
        </row>
        <row r="33">
          <cell r="C33">
            <v>703.6</v>
          </cell>
        </row>
      </sheetData>
      <sheetData sheetId="28">
        <row r="10">
          <cell r="C10">
            <v>28.12</v>
          </cell>
        </row>
        <row r="12">
          <cell r="C12">
            <v>0.94</v>
          </cell>
        </row>
        <row r="13">
          <cell r="C13">
            <v>27.18</v>
          </cell>
        </row>
        <row r="15">
          <cell r="C15">
            <v>0.7</v>
          </cell>
        </row>
        <row r="16">
          <cell r="C16">
            <v>26.48</v>
          </cell>
        </row>
        <row r="18">
          <cell r="C18">
            <v>0.082</v>
          </cell>
        </row>
        <row r="25">
          <cell r="C25">
            <v>0.08</v>
          </cell>
        </row>
        <row r="26">
          <cell r="C26">
            <v>0</v>
          </cell>
        </row>
        <row r="31">
          <cell r="C31">
            <v>28.202</v>
          </cell>
        </row>
      </sheetData>
      <sheetData sheetId="29">
        <row r="10">
          <cell r="C10">
            <v>26.36654928</v>
          </cell>
        </row>
        <row r="12">
          <cell r="C12">
            <v>14.2237301</v>
          </cell>
        </row>
        <row r="13">
          <cell r="C13">
            <v>10.4493938</v>
          </cell>
        </row>
        <row r="14">
          <cell r="C14">
            <v>0.67466007</v>
          </cell>
        </row>
        <row r="15">
          <cell r="C15">
            <v>1.31380882</v>
          </cell>
        </row>
        <row r="16">
          <cell r="C16">
            <v>8.46092491</v>
          </cell>
        </row>
        <row r="17">
          <cell r="C17">
            <v>1.69342538</v>
          </cell>
        </row>
        <row r="18">
          <cell r="C18">
            <v>33.86308502</v>
          </cell>
        </row>
        <row r="19">
          <cell r="C19">
            <v>18.56775567</v>
          </cell>
        </row>
        <row r="20">
          <cell r="C20">
            <v>0</v>
          </cell>
        </row>
        <row r="21">
          <cell r="C21">
            <v>0.43990648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2.45548916</v>
          </cell>
        </row>
        <row r="25">
          <cell r="C25">
            <v>12.39993371</v>
          </cell>
        </row>
        <row r="26">
          <cell r="C26">
            <v>0.32354624</v>
          </cell>
        </row>
        <row r="27">
          <cell r="C27">
            <v>0.32354624</v>
          </cell>
        </row>
        <row r="28">
          <cell r="C28">
            <v>0</v>
          </cell>
        </row>
        <row r="29">
          <cell r="C29">
            <v>9</v>
          </cell>
        </row>
        <row r="30">
          <cell r="C30">
            <v>2.71977576</v>
          </cell>
        </row>
        <row r="31">
          <cell r="C31">
            <v>72.2729563</v>
          </cell>
        </row>
        <row r="33">
          <cell r="C33">
            <v>0</v>
          </cell>
        </row>
      </sheetData>
      <sheetData sheetId="30">
        <row r="10">
          <cell r="C10">
            <v>25.080000000000002</v>
          </cell>
        </row>
        <row r="12">
          <cell r="C12">
            <v>9.43</v>
          </cell>
        </row>
        <row r="13">
          <cell r="C13">
            <v>12.05</v>
          </cell>
        </row>
        <row r="14">
          <cell r="C14">
            <v>2.27</v>
          </cell>
        </row>
        <row r="15">
          <cell r="C15">
            <v>3.2</v>
          </cell>
        </row>
        <row r="16">
          <cell r="C16">
            <v>6.58</v>
          </cell>
        </row>
        <row r="17">
          <cell r="C17">
            <v>3.6</v>
          </cell>
        </row>
        <row r="18">
          <cell r="C18">
            <v>14.38</v>
          </cell>
        </row>
        <row r="19">
          <cell r="C19">
            <v>7.57</v>
          </cell>
        </row>
        <row r="20">
          <cell r="C20">
            <v>0.17</v>
          </cell>
        </row>
        <row r="21">
          <cell r="C21">
            <v>0.35</v>
          </cell>
        </row>
        <row r="22">
          <cell r="C22">
            <v>0.16</v>
          </cell>
        </row>
        <row r="23">
          <cell r="C23">
            <v>1.65</v>
          </cell>
        </row>
        <row r="24">
          <cell r="C24">
            <v>0.14</v>
          </cell>
        </row>
        <row r="25">
          <cell r="C25">
            <v>4.34</v>
          </cell>
        </row>
        <row r="26">
          <cell r="C26">
            <v>0.93</v>
          </cell>
        </row>
        <row r="27">
          <cell r="C27">
            <v>0.93</v>
          </cell>
        </row>
        <row r="29">
          <cell r="C29">
            <v>0.21</v>
          </cell>
        </row>
        <row r="30">
          <cell r="C30">
            <v>5.51</v>
          </cell>
        </row>
        <row r="31">
          <cell r="C31">
            <v>46.11</v>
          </cell>
        </row>
      </sheetData>
      <sheetData sheetId="31">
        <row r="10">
          <cell r="C10">
            <v>34.686</v>
          </cell>
        </row>
        <row r="12">
          <cell r="C12">
            <v>17.52</v>
          </cell>
        </row>
        <row r="13">
          <cell r="C13">
            <v>16.944000000000003</v>
          </cell>
        </row>
        <row r="14">
          <cell r="C14">
            <v>8.64</v>
          </cell>
        </row>
        <row r="15">
          <cell r="C15">
            <v>5.64</v>
          </cell>
        </row>
        <row r="16">
          <cell r="C16">
            <v>2.664</v>
          </cell>
        </row>
        <row r="17">
          <cell r="C17">
            <v>0.222</v>
          </cell>
        </row>
        <row r="18">
          <cell r="C18">
            <v>20.201999999999998</v>
          </cell>
        </row>
        <row r="19">
          <cell r="C19">
            <v>1.001</v>
          </cell>
        </row>
        <row r="20">
          <cell r="C20">
            <v>0</v>
          </cell>
        </row>
        <row r="21">
          <cell r="C21">
            <v>3.664</v>
          </cell>
        </row>
        <row r="22">
          <cell r="C22">
            <v>0.951</v>
          </cell>
        </row>
        <row r="23">
          <cell r="C23">
            <v>0.173</v>
          </cell>
        </row>
        <row r="24">
          <cell r="C24">
            <v>0.631</v>
          </cell>
        </row>
        <row r="25">
          <cell r="C25">
            <v>13.782</v>
          </cell>
        </row>
        <row r="26">
          <cell r="C26">
            <v>3.8</v>
          </cell>
        </row>
        <row r="27">
          <cell r="C27">
            <v>3.8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58.687999999999995</v>
          </cell>
        </row>
      </sheetData>
      <sheetData sheetId="32">
        <row r="10">
          <cell r="C10">
            <v>346.19242260740964</v>
          </cell>
        </row>
        <row r="18">
          <cell r="C18">
            <v>218.66468378389897</v>
          </cell>
        </row>
        <row r="26">
          <cell r="C26">
            <v>6.279846258944001</v>
          </cell>
        </row>
        <row r="29">
          <cell r="C29">
            <v>0.93344428</v>
          </cell>
        </row>
        <row r="30">
          <cell r="C30">
            <v>19.225377895412</v>
          </cell>
        </row>
        <row r="31">
          <cell r="C31">
            <v>591.2957748256646</v>
          </cell>
        </row>
        <row r="33">
          <cell r="C33">
            <v>19.23250002665</v>
          </cell>
        </row>
      </sheetData>
      <sheetData sheetId="33">
        <row r="10">
          <cell r="C10">
            <v>986.5580564038348</v>
          </cell>
        </row>
        <row r="12">
          <cell r="C12">
            <v>305.23267871000013</v>
          </cell>
        </row>
        <row r="13">
          <cell r="C13">
            <v>653.8547029238347</v>
          </cell>
        </row>
        <row r="14">
          <cell r="C14">
            <v>212.4781120000001</v>
          </cell>
        </row>
        <row r="15">
          <cell r="C15">
            <v>65.55912537999997</v>
          </cell>
        </row>
        <row r="16">
          <cell r="C16">
            <v>375.8174655438346</v>
          </cell>
        </row>
        <row r="17">
          <cell r="C17">
            <v>27.470674770000013</v>
          </cell>
        </row>
        <row r="18">
          <cell r="C18">
            <v>361.27139221517405</v>
          </cell>
        </row>
        <row r="19">
          <cell r="C19">
            <v>71.75198915</v>
          </cell>
        </row>
        <row r="20">
          <cell r="C20">
            <v>3.9097176800000004</v>
          </cell>
        </row>
        <row r="21">
          <cell r="C21">
            <v>16.11068235</v>
          </cell>
        </row>
        <row r="22">
          <cell r="C22">
            <v>2.5578022999999996</v>
          </cell>
        </row>
        <row r="23">
          <cell r="C23">
            <v>6.687501240000003</v>
          </cell>
        </row>
        <row r="24">
          <cell r="C24">
            <v>50.926191970000055</v>
          </cell>
        </row>
        <row r="25">
          <cell r="C25">
            <v>209.32750752517398</v>
          </cell>
        </row>
        <row r="26">
          <cell r="C26">
            <v>37.46393378999999</v>
          </cell>
        </row>
        <row r="27">
          <cell r="C27">
            <v>37.46393378999999</v>
          </cell>
        </row>
        <row r="29">
          <cell r="C29">
            <v>2.0419253800000003</v>
          </cell>
        </row>
        <row r="31">
          <cell r="C31">
            <v>1387.335307789009</v>
          </cell>
        </row>
        <row r="33">
          <cell r="C33">
            <v>50.1</v>
          </cell>
        </row>
      </sheetData>
      <sheetData sheetId="34">
        <row r="10">
          <cell r="C10">
            <v>100.21</v>
          </cell>
        </row>
        <row r="18">
          <cell r="C18">
            <v>0</v>
          </cell>
        </row>
        <row r="26">
          <cell r="C26">
            <v>0</v>
          </cell>
        </row>
        <row r="31">
          <cell r="C31">
            <v>100.21</v>
          </cell>
        </row>
      </sheetData>
      <sheetData sheetId="35">
        <row r="10">
          <cell r="C10">
            <v>292</v>
          </cell>
        </row>
        <row r="13">
          <cell r="C13">
            <v>253</v>
          </cell>
        </row>
        <row r="17">
          <cell r="C17">
            <v>39</v>
          </cell>
        </row>
        <row r="18">
          <cell r="C18">
            <v>0</v>
          </cell>
        </row>
        <row r="26">
          <cell r="C26">
            <v>0</v>
          </cell>
        </row>
        <row r="31">
          <cell r="C31">
            <v>292</v>
          </cell>
        </row>
      </sheetData>
      <sheetData sheetId="36">
        <row r="10">
          <cell r="C10">
            <v>250.78114138</v>
          </cell>
        </row>
        <row r="12">
          <cell r="C12">
            <v>22.91055644</v>
          </cell>
        </row>
        <row r="13">
          <cell r="C13">
            <v>148.80167455</v>
          </cell>
        </row>
        <row r="17">
          <cell r="C17">
            <v>79.06891039</v>
          </cell>
        </row>
        <row r="18">
          <cell r="C18">
            <v>368.60005242</v>
          </cell>
        </row>
        <row r="19">
          <cell r="C19">
            <v>39.16399883</v>
          </cell>
        </row>
        <row r="21">
          <cell r="C21">
            <v>167.25044612</v>
          </cell>
        </row>
        <row r="22">
          <cell r="C22">
            <v>9.94426115</v>
          </cell>
        </row>
        <row r="25">
          <cell r="C25">
            <v>152.24134632</v>
          </cell>
        </row>
        <row r="26">
          <cell r="C26">
            <v>74.27878622</v>
          </cell>
        </row>
        <row r="29">
          <cell r="C29">
            <v>62.98862448</v>
          </cell>
        </row>
        <row r="31">
          <cell r="C31">
            <v>756.6486045</v>
          </cell>
        </row>
      </sheetData>
      <sheetData sheetId="37">
        <row r="10">
          <cell r="C10">
            <v>17.41</v>
          </cell>
        </row>
        <row r="12">
          <cell r="C12">
            <v>8.96</v>
          </cell>
        </row>
        <row r="13">
          <cell r="C13">
            <v>8.45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8.45</v>
          </cell>
        </row>
        <row r="17">
          <cell r="C17">
            <v>0</v>
          </cell>
        </row>
        <row r="18">
          <cell r="C18">
            <v>144.31</v>
          </cell>
        </row>
        <row r="19">
          <cell r="C19">
            <v>14.85</v>
          </cell>
        </row>
        <row r="20">
          <cell r="C20">
            <v>0</v>
          </cell>
        </row>
        <row r="21">
          <cell r="C21">
            <v>54.44</v>
          </cell>
        </row>
        <row r="22">
          <cell r="C22">
            <v>40.46</v>
          </cell>
        </row>
        <row r="23">
          <cell r="C23">
            <v>0</v>
          </cell>
        </row>
        <row r="24">
          <cell r="C24">
            <v>1.63</v>
          </cell>
        </row>
        <row r="25">
          <cell r="C25">
            <v>32.93000000000001</v>
          </cell>
        </row>
        <row r="26">
          <cell r="C26">
            <v>4.05</v>
          </cell>
        </row>
        <row r="27">
          <cell r="C27">
            <v>4.05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165.77</v>
          </cell>
        </row>
      </sheetData>
      <sheetData sheetId="38">
        <row r="13">
          <cell r="C13">
            <v>7.6</v>
          </cell>
        </row>
        <row r="15">
          <cell r="C15">
            <v>7.6</v>
          </cell>
        </row>
        <row r="24">
          <cell r="C24">
            <v>1.97</v>
          </cell>
        </row>
        <row r="26">
          <cell r="C26">
            <v>0</v>
          </cell>
        </row>
      </sheetData>
      <sheetData sheetId="39">
        <row r="10">
          <cell r="C10">
            <v>13.22</v>
          </cell>
        </row>
        <row r="12">
          <cell r="C12">
            <v>6.02</v>
          </cell>
        </row>
        <row r="13">
          <cell r="C13">
            <v>5.71</v>
          </cell>
        </row>
        <row r="14">
          <cell r="C14">
            <v>1.77</v>
          </cell>
        </row>
        <row r="15">
          <cell r="C15">
            <v>2.46</v>
          </cell>
        </row>
        <row r="16">
          <cell r="C16">
            <v>1.48</v>
          </cell>
        </row>
        <row r="17">
          <cell r="C17">
            <v>1.49</v>
          </cell>
        </row>
        <row r="18">
          <cell r="C18">
            <v>4.94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0.6</v>
          </cell>
        </row>
        <row r="22">
          <cell r="C22">
            <v>0.89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3.45</v>
          </cell>
        </row>
        <row r="26">
          <cell r="C26">
            <v>1.05</v>
          </cell>
        </row>
        <row r="27">
          <cell r="C27">
            <v>0.95</v>
          </cell>
        </row>
        <row r="28">
          <cell r="C28">
            <v>0.1</v>
          </cell>
        </row>
        <row r="29">
          <cell r="C29">
            <v>0</v>
          </cell>
        </row>
        <row r="30">
          <cell r="C30">
            <v>0.11</v>
          </cell>
        </row>
        <row r="31">
          <cell r="C31">
            <v>19.32</v>
          </cell>
        </row>
        <row r="33">
          <cell r="C33">
            <v>0</v>
          </cell>
        </row>
      </sheetData>
      <sheetData sheetId="40">
        <row r="10">
          <cell r="C10">
            <v>265.2349066699994</v>
          </cell>
        </row>
        <row r="12">
          <cell r="C12">
            <v>2.1734131</v>
          </cell>
        </row>
        <row r="14">
          <cell r="C14">
            <v>0.60081565</v>
          </cell>
        </row>
        <row r="15">
          <cell r="C15">
            <v>0.3395518</v>
          </cell>
        </row>
        <row r="16">
          <cell r="C16">
            <v>218.48642612999947</v>
          </cell>
        </row>
        <row r="17">
          <cell r="C17">
            <v>43.63469998999996</v>
          </cell>
        </row>
        <row r="18">
          <cell r="C18">
            <v>29.755895409999997</v>
          </cell>
        </row>
        <row r="19">
          <cell r="C19">
            <v>29.636315409999998</v>
          </cell>
        </row>
        <row r="24">
          <cell r="C24">
            <v>0.11958</v>
          </cell>
        </row>
        <row r="26">
          <cell r="C26">
            <v>0.0026221300000000003</v>
          </cell>
        </row>
        <row r="27">
          <cell r="C27">
            <v>0.0026221300000000003</v>
          </cell>
        </row>
        <row r="30">
          <cell r="C30">
            <v>0.21579035999999996</v>
          </cell>
        </row>
        <row r="31">
          <cell r="C31">
            <v>295.20921456999946</v>
          </cell>
        </row>
      </sheetData>
      <sheetData sheetId="41">
        <row r="10">
          <cell r="C10">
            <v>478.56</v>
          </cell>
        </row>
        <row r="12">
          <cell r="C12">
            <v>98.71</v>
          </cell>
        </row>
        <row r="13">
          <cell r="C13">
            <v>379.47</v>
          </cell>
        </row>
        <row r="14">
          <cell r="C14">
            <v>42.96</v>
          </cell>
        </row>
        <row r="15">
          <cell r="C15">
            <v>27.89</v>
          </cell>
        </row>
        <row r="16">
          <cell r="C16">
            <v>308.62</v>
          </cell>
        </row>
        <row r="17">
          <cell r="C17">
            <v>0.38</v>
          </cell>
        </row>
        <row r="19">
          <cell r="C19">
            <v>47.19</v>
          </cell>
        </row>
        <row r="20">
          <cell r="C20">
            <v>7.07</v>
          </cell>
        </row>
        <row r="21">
          <cell r="C21">
            <v>0.04</v>
          </cell>
        </row>
        <row r="22">
          <cell r="C22">
            <v>12.8</v>
          </cell>
        </row>
        <row r="24">
          <cell r="C24">
            <v>10.87</v>
          </cell>
        </row>
        <row r="26">
          <cell r="C26">
            <v>15.62</v>
          </cell>
        </row>
        <row r="27">
          <cell r="C27">
            <v>15.62</v>
          </cell>
        </row>
        <row r="30">
          <cell r="C30">
            <v>0.61</v>
          </cell>
        </row>
      </sheetData>
      <sheetData sheetId="42">
        <row r="10">
          <cell r="C10">
            <v>310.39623145999934</v>
          </cell>
        </row>
        <row r="12">
          <cell r="C12">
            <v>203.18912343999952</v>
          </cell>
        </row>
        <row r="13">
          <cell r="C13">
            <v>103.51391892999985</v>
          </cell>
        </row>
        <row r="14">
          <cell r="C14">
            <v>0</v>
          </cell>
        </row>
        <row r="15">
          <cell r="C15">
            <v>103.51391892999985</v>
          </cell>
        </row>
        <row r="16">
          <cell r="C16">
            <v>0</v>
          </cell>
        </row>
        <row r="17">
          <cell r="C17">
            <v>3.6931890899999957</v>
          </cell>
        </row>
        <row r="18">
          <cell r="C18">
            <v>6.24247471</v>
          </cell>
        </row>
        <row r="19">
          <cell r="C19">
            <v>1.2714985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0.06766123000000002</v>
          </cell>
        </row>
        <row r="23">
          <cell r="C23">
            <v>0.134096</v>
          </cell>
        </row>
        <row r="24">
          <cell r="C24">
            <v>1.5607262399999997</v>
          </cell>
        </row>
        <row r="25">
          <cell r="C25">
            <v>3.20849274</v>
          </cell>
        </row>
        <row r="26">
          <cell r="C26">
            <v>2.3506094900000085</v>
          </cell>
        </row>
        <row r="27">
          <cell r="C27">
            <v>2.3506094900000085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318.98931565999936</v>
          </cell>
        </row>
        <row r="33">
          <cell r="C33">
            <v>0</v>
          </cell>
        </row>
      </sheetData>
      <sheetData sheetId="43">
        <row r="10">
          <cell r="C10">
            <v>13.819999999999999</v>
          </cell>
        </row>
        <row r="12">
          <cell r="C12">
            <v>13.2</v>
          </cell>
        </row>
        <row r="15">
          <cell r="C15">
            <v>0.62</v>
          </cell>
        </row>
        <row r="18">
          <cell r="C18">
            <v>0</v>
          </cell>
        </row>
        <row r="26">
          <cell r="C26">
            <v>0</v>
          </cell>
        </row>
        <row r="31">
          <cell r="C31">
            <v>13.819999999999999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4.57421875" style="0" customWidth="1"/>
    <col min="2" max="2" width="24.7109375" style="0" bestFit="1" customWidth="1"/>
    <col min="3" max="4" width="9.421875" style="0" bestFit="1" customWidth="1"/>
    <col min="5" max="5" width="9.57421875" style="0" customWidth="1"/>
    <col min="6" max="8" width="9.421875" style="0" bestFit="1" customWidth="1"/>
    <col min="9" max="9" width="9.57421875" style="0" bestFit="1" customWidth="1"/>
    <col min="10" max="10" width="9.7109375" style="0" bestFit="1" customWidth="1"/>
    <col min="11" max="17" width="9.57421875" style="0" bestFit="1" customWidth="1"/>
    <col min="18" max="18" width="8.57421875" style="0" customWidth="1"/>
    <col min="19" max="19" width="9.57421875" style="0" bestFit="1" customWidth="1"/>
    <col min="20" max="22" width="9.421875" style="0" bestFit="1" customWidth="1"/>
    <col min="23" max="23" width="11.28125" style="0" bestFit="1" customWidth="1"/>
    <col min="24" max="24" width="9.421875" style="0" bestFit="1" customWidth="1"/>
    <col min="25" max="25" width="11.28125" style="0" bestFit="1" customWidth="1"/>
  </cols>
  <sheetData>
    <row r="1" spans="1:25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  <c r="K1" s="3"/>
      <c r="L1" s="3"/>
      <c r="M1" s="3"/>
      <c r="N1" s="3"/>
      <c r="O1" s="3"/>
      <c r="P1" s="3"/>
      <c r="Q1" s="3"/>
      <c r="R1" s="2"/>
      <c r="S1" s="2"/>
      <c r="T1" s="2"/>
      <c r="U1" s="2"/>
      <c r="V1" s="2"/>
      <c r="W1" s="2"/>
      <c r="X1" s="2"/>
      <c r="Y1" s="2"/>
    </row>
    <row r="2" spans="1:25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39" thickBot="1">
      <c r="A3" s="4" t="s">
        <v>2</v>
      </c>
      <c r="B3" s="5" t="s">
        <v>3</v>
      </c>
      <c r="C3" s="6" t="s">
        <v>4</v>
      </c>
      <c r="D3" s="43" t="s">
        <v>5</v>
      </c>
      <c r="E3" s="43" t="s">
        <v>60</v>
      </c>
      <c r="F3" s="7" t="s">
        <v>6</v>
      </c>
      <c r="G3" s="7" t="s">
        <v>7</v>
      </c>
      <c r="H3" s="7" t="s">
        <v>61</v>
      </c>
      <c r="I3" s="45" t="s">
        <v>62</v>
      </c>
      <c r="J3" s="6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46" t="s">
        <v>8</v>
      </c>
      <c r="R3" s="6" t="s">
        <v>16</v>
      </c>
      <c r="S3" s="47" t="s">
        <v>17</v>
      </c>
      <c r="T3" s="46" t="s">
        <v>18</v>
      </c>
      <c r="U3" s="8" t="s">
        <v>51</v>
      </c>
      <c r="V3" s="8" t="s">
        <v>63</v>
      </c>
      <c r="W3" s="8" t="s">
        <v>19</v>
      </c>
      <c r="X3" s="8" t="s">
        <v>64</v>
      </c>
      <c r="Y3" s="8" t="s">
        <v>20</v>
      </c>
    </row>
    <row r="4" spans="1:25" ht="15">
      <c r="A4" s="9">
        <v>1</v>
      </c>
      <c r="B4" s="10" t="s">
        <v>21</v>
      </c>
      <c r="C4" s="11">
        <v>274.46</v>
      </c>
      <c r="D4" s="12">
        <f>'[1]Bankowy Leasing'!$C$12</f>
        <v>0</v>
      </c>
      <c r="E4" s="12">
        <f>'[1]Bankowy Leasing'!$C$13</f>
        <v>0</v>
      </c>
      <c r="F4" s="12">
        <f>'[1]Bankowy Leasing'!$C$14</f>
        <v>0</v>
      </c>
      <c r="G4" s="12">
        <f>'[1]Bankowy Leasing'!$C$15</f>
        <v>0</v>
      </c>
      <c r="H4" s="12">
        <f>'[1]Bankowy Leasing'!$C$16</f>
        <v>0</v>
      </c>
      <c r="I4" s="13">
        <f>'[1]Bankowy Leasing'!$C$17</f>
        <v>0</v>
      </c>
      <c r="J4" s="11">
        <v>134.69</v>
      </c>
      <c r="K4" s="12">
        <f>'[1]Bankowy Leasing'!$C$19</f>
        <v>0</v>
      </c>
      <c r="L4" s="12">
        <f>'[1]Bankowy Leasing'!$C$20</f>
        <v>0</v>
      </c>
      <c r="M4" s="12">
        <f>'[1]Bankowy Leasing'!$C$21</f>
        <v>0</v>
      </c>
      <c r="N4" s="12">
        <f>'[1]Bankowy Leasing'!$C$22</f>
        <v>0</v>
      </c>
      <c r="O4" s="12">
        <f>'[1]Bankowy Leasing'!$C$23</f>
        <v>0</v>
      </c>
      <c r="P4" s="12">
        <f>'[1]Bankowy Leasing'!$C$24</f>
        <v>0</v>
      </c>
      <c r="Q4" s="13">
        <f>'[1]Bankowy Leasing'!$C$25</f>
        <v>0</v>
      </c>
      <c r="R4" s="11">
        <v>2.3</v>
      </c>
      <c r="S4" s="12">
        <f>'[1]Bankowy Leasing'!$C$27</f>
        <v>0</v>
      </c>
      <c r="T4" s="13">
        <f>'[1]Bankowy Leasing'!$C$28</f>
        <v>0</v>
      </c>
      <c r="U4" s="14">
        <f>'[1]Bankowy Leasing'!$C$29</f>
        <v>0</v>
      </c>
      <c r="V4" s="14">
        <v>24.32</v>
      </c>
      <c r="W4" s="14">
        <v>435.77</v>
      </c>
      <c r="X4" s="14">
        <v>19.73</v>
      </c>
      <c r="Y4" s="15">
        <f aca="true" t="shared" si="0" ref="Y4:Y41">SUM(W4:X4)</f>
        <v>455.5</v>
      </c>
    </row>
    <row r="5" spans="1:25" ht="15">
      <c r="A5" s="9">
        <v>2</v>
      </c>
      <c r="B5" s="10" t="s">
        <v>22</v>
      </c>
      <c r="C5" s="11">
        <f>'[1]BEL Leasing'!$C$10</f>
        <v>563.2005888726201</v>
      </c>
      <c r="D5" s="12">
        <f>'[1]BEL Leasing'!$C$12</f>
        <v>66.26911640471145</v>
      </c>
      <c r="E5" s="12">
        <f>'[1]BEL Leasing'!$C$13</f>
        <v>338.1829133471754</v>
      </c>
      <c r="F5" s="12">
        <f>'[1]BEL Leasing'!$C$14</f>
        <v>24.87727607141727</v>
      </c>
      <c r="G5" s="12">
        <f>'[1]BEL Leasing'!$C$15</f>
        <v>50.57801167640491</v>
      </c>
      <c r="H5" s="12">
        <f>'[1]BEL Leasing'!$C$16</f>
        <v>262.7276255993541</v>
      </c>
      <c r="I5" s="13">
        <f>'[1]BEL Leasing'!$C$17</f>
        <v>158.74855912073323</v>
      </c>
      <c r="J5" s="11">
        <f>'[1]BEL Leasing'!$C$18</f>
        <v>301.28143587372716</v>
      </c>
      <c r="K5" s="12">
        <f>'[1]BEL Leasing'!$C$19</f>
        <v>0</v>
      </c>
      <c r="L5" s="12">
        <f>'[1]BEL Leasing'!$C$20</f>
        <v>0</v>
      </c>
      <c r="M5" s="12">
        <f>'[1]BEL Leasing'!$C$21</f>
        <v>0</v>
      </c>
      <c r="N5" s="12">
        <f>'[1]BEL Leasing'!$C$22</f>
        <v>0</v>
      </c>
      <c r="O5" s="12">
        <f>'[1]BEL Leasing'!$C$23</f>
        <v>0</v>
      </c>
      <c r="P5" s="12">
        <f>'[1]BEL Leasing'!$C$24</f>
        <v>0</v>
      </c>
      <c r="Q5" s="13">
        <f>'[1]BEL Leasing'!$C$25</f>
        <v>0</v>
      </c>
      <c r="R5" s="11">
        <f>'[1]BEL Leasing'!$C$26</f>
        <v>7.464908173931159</v>
      </c>
      <c r="S5" s="12">
        <f>'[1]BEL Leasing'!$C$27</f>
        <v>7.464908173931159</v>
      </c>
      <c r="T5" s="13">
        <f>'[1]BEL Leasing'!$C$28</f>
        <v>0</v>
      </c>
      <c r="U5" s="14">
        <f>'[1]BEL Leasing'!$C$29</f>
        <v>32.736149928596</v>
      </c>
      <c r="V5" s="14">
        <f>'[1]BEL Leasing'!$C$30</f>
        <v>0</v>
      </c>
      <c r="W5" s="14">
        <f>'[1]BEL Leasing'!$C$31</f>
        <v>904.6830828488743</v>
      </c>
      <c r="X5" s="14">
        <f>'[1]BEL Leasing'!$C$33</f>
        <v>15.545361892924</v>
      </c>
      <c r="Y5" s="15">
        <f t="shared" si="0"/>
        <v>920.2284447417983</v>
      </c>
    </row>
    <row r="6" spans="1:25" ht="15">
      <c r="A6" s="9">
        <v>3</v>
      </c>
      <c r="B6" s="10" t="s">
        <v>23</v>
      </c>
      <c r="C6" s="11">
        <f>'[1]BISE Leasing'!$C$10</f>
        <v>6.38</v>
      </c>
      <c r="D6" s="12">
        <f>'[1]BISE Leasing'!$C$12</f>
        <v>4.32</v>
      </c>
      <c r="E6" s="12">
        <f>'[1]BISE Leasing'!$C$13</f>
        <v>0</v>
      </c>
      <c r="F6" s="12">
        <f>'[1]BISE Leasing'!$C$14</f>
        <v>0</v>
      </c>
      <c r="G6" s="12">
        <f>'[1]BISE Leasing'!$C$15</f>
        <v>1.62</v>
      </c>
      <c r="H6" s="12">
        <f>'[1]BISE Leasing'!$C$16</f>
        <v>0.13</v>
      </c>
      <c r="I6" s="13">
        <f>'[1]BISE Leasing'!$C$17</f>
        <v>0.31</v>
      </c>
      <c r="J6" s="11">
        <f>'[1]BISE Leasing'!$C$18</f>
        <v>9.98</v>
      </c>
      <c r="K6" s="12">
        <f>'[1]BISE Leasing'!$C$19</f>
        <v>0.78</v>
      </c>
      <c r="L6" s="12">
        <f>'[1]BISE Leasing'!$C$20</f>
        <v>3.7</v>
      </c>
      <c r="M6" s="12">
        <f>'[1]BISE Leasing'!$C$21</f>
        <v>0.19</v>
      </c>
      <c r="N6" s="12">
        <f>'[1]BISE Leasing'!$C$22</f>
        <v>0.83</v>
      </c>
      <c r="O6" s="12">
        <f>'[1]BISE Leasing'!$C$23</f>
        <v>0.3</v>
      </c>
      <c r="P6" s="12">
        <f>'[1]BISE Leasing'!$C$24</f>
        <v>0.62</v>
      </c>
      <c r="Q6" s="13">
        <f>'[1]BISE Leasing'!$C$25</f>
        <v>3.56</v>
      </c>
      <c r="R6" s="11">
        <f>'[1]BISE Leasing'!$C$26</f>
        <v>0.06</v>
      </c>
      <c r="S6" s="12">
        <f>'[1]BISE Leasing'!$C$27</f>
        <v>0.06</v>
      </c>
      <c r="T6" s="13">
        <f>'[1]BISE Leasing'!$C$28</f>
        <v>0</v>
      </c>
      <c r="U6" s="14">
        <f>'[1]BISE Leasing'!$C$29</f>
        <v>0</v>
      </c>
      <c r="V6" s="14">
        <f>'[1]BISE Leasing'!$C$30</f>
        <v>0</v>
      </c>
      <c r="W6" s="14">
        <f>'[1]BISE Leasing'!$C$31</f>
        <v>16.419999999999998</v>
      </c>
      <c r="X6" s="14">
        <f>'[1]BISE Leasing'!$C$33</f>
        <v>1.66</v>
      </c>
      <c r="Y6" s="15">
        <f t="shared" si="0"/>
        <v>18.08</v>
      </c>
    </row>
    <row r="7" spans="1:25" ht="15">
      <c r="A7" s="9">
        <v>4</v>
      </c>
      <c r="B7" s="10" t="s">
        <v>24</v>
      </c>
      <c r="C7" s="11">
        <f>'[1]BNP Paribas Lease'!$C$10</f>
        <v>41.67443165723389</v>
      </c>
      <c r="D7" s="12">
        <f>'[1]BNP Paribas Lease'!$C$12</f>
        <v>0</v>
      </c>
      <c r="E7" s="12">
        <f>'[1]BNP Paribas Lease'!$C$13</f>
        <v>0</v>
      </c>
      <c r="F7" s="12">
        <f>'[1]BNP Paribas Lease'!$C$14</f>
        <v>0</v>
      </c>
      <c r="G7" s="12">
        <f>'[1]BNP Paribas Lease'!$C$15</f>
        <v>0</v>
      </c>
      <c r="H7" s="12">
        <f>'[1]BNP Paribas Lease'!$C$16</f>
        <v>0</v>
      </c>
      <c r="I7" s="13">
        <f>'[1]BNP Paribas Lease'!$C$17</f>
        <v>41.67443165723389</v>
      </c>
      <c r="J7" s="11">
        <f>'[1]BNP Paribas Lease'!$C$18</f>
        <v>51.18872597508143</v>
      </c>
      <c r="K7" s="12">
        <f>'[1]BNP Paribas Lease'!$C$19</f>
        <v>0</v>
      </c>
      <c r="L7" s="12">
        <f>'[1]BNP Paribas Lease'!$C$20</f>
        <v>0</v>
      </c>
      <c r="M7" s="12">
        <f>'[1]BNP Paribas Lease'!$C$21</f>
        <v>0</v>
      </c>
      <c r="N7" s="12">
        <f>'[1]BNP Paribas Lease'!$C$22</f>
        <v>0</v>
      </c>
      <c r="O7" s="12">
        <f>'[1]BNP Paribas Lease'!$C$23</f>
        <v>0</v>
      </c>
      <c r="P7" s="12">
        <f>'[1]BNP Paribas Lease'!$C$24</f>
        <v>0</v>
      </c>
      <c r="Q7" s="13">
        <f>'[1]BNP Paribas Lease'!$C$25</f>
        <v>51.18872597508143</v>
      </c>
      <c r="R7" s="11">
        <f>'[1]BNP Paribas Lease'!$C$26</f>
        <v>0.11716178656591066</v>
      </c>
      <c r="S7" s="12">
        <f>'[1]BNP Paribas Lease'!$C$27</f>
        <v>0.11716178656591066</v>
      </c>
      <c r="T7" s="13">
        <f>'[1]BNP Paribas Lease'!$C$28</f>
        <v>0</v>
      </c>
      <c r="U7" s="14">
        <f>'[1]BNP Paribas Lease'!$C$29</f>
        <v>0</v>
      </c>
      <c r="V7" s="14">
        <f>'[1]BNP Paribas Lease'!$C$30</f>
        <v>1.080535073717783</v>
      </c>
      <c r="W7" s="14">
        <f>'[1]BNP Paribas Lease'!$C$31</f>
        <v>94.06085449259902</v>
      </c>
      <c r="X7" s="14">
        <f>'[1]BNP Paribas Lease'!$C$33</f>
        <v>0</v>
      </c>
      <c r="Y7" s="15">
        <f t="shared" si="0"/>
        <v>94.06085449259902</v>
      </c>
    </row>
    <row r="8" spans="1:25" ht="15">
      <c r="A8" s="9">
        <v>5</v>
      </c>
      <c r="B8" s="10" t="s">
        <v>25</v>
      </c>
      <c r="C8" s="11">
        <f>'[1]BPH Leasing'!$C$10</f>
        <v>520.02814029</v>
      </c>
      <c r="D8" s="12">
        <f>'[1]BPH Leasing'!$C$12</f>
        <v>158.09154685000004</v>
      </c>
      <c r="E8" s="12">
        <f>'[1]BPH Leasing'!$C$13</f>
        <v>287.6641697099999</v>
      </c>
      <c r="F8" s="12">
        <f>'[1]BPH Leasing'!$C$14</f>
        <v>38.424186940000006</v>
      </c>
      <c r="G8" s="12">
        <f>'[1]BPH Leasing'!$C$15</f>
        <v>44.03565227999998</v>
      </c>
      <c r="H8" s="12">
        <f>'[1]BPH Leasing'!$C$16</f>
        <v>205.20433048999993</v>
      </c>
      <c r="I8" s="13">
        <f>'[1]BPH Leasing'!$C$17</f>
        <v>74.27242373000001</v>
      </c>
      <c r="J8" s="11">
        <f>'[1]BPH Leasing'!$C$18</f>
        <v>342.8266868400001</v>
      </c>
      <c r="K8" s="12">
        <f>'[1]BPH Leasing'!$C$19</f>
        <v>35.47465984</v>
      </c>
      <c r="L8" s="12">
        <f>'[1]BPH Leasing'!$C$20</f>
        <v>0.44597706</v>
      </c>
      <c r="M8" s="12">
        <f>'[1]BPH Leasing'!$C$21</f>
        <v>22.958791969999996</v>
      </c>
      <c r="N8" s="12">
        <f>'[1]BPH Leasing'!$C$22</f>
        <v>22.55777020000001</v>
      </c>
      <c r="O8" s="12">
        <f>'[1]BPH Leasing'!$C$23</f>
        <v>15.281972499999998</v>
      </c>
      <c r="P8" s="12">
        <f>'[1]BPH Leasing'!$C$24</f>
        <v>16.787578800000006</v>
      </c>
      <c r="Q8" s="13">
        <f>'[1]BPH Leasing'!$C$25</f>
        <v>229.3199364700001</v>
      </c>
      <c r="R8" s="11">
        <f>'[1]BPH Leasing'!$C$26</f>
        <v>25.92490452999998</v>
      </c>
      <c r="S8" s="12">
        <f>'[1]BPH Leasing'!$C$27</f>
        <v>25.92490452999998</v>
      </c>
      <c r="T8" s="13">
        <f>'[1]BPH Leasing'!$C$28</f>
        <v>0</v>
      </c>
      <c r="U8" s="14">
        <f>'[1]BPH Leasing'!$C$29</f>
        <v>1.08197951</v>
      </c>
      <c r="V8" s="14">
        <f>'[1]BPH Leasing'!$C$30</f>
        <v>4.837418900010001</v>
      </c>
      <c r="W8" s="14">
        <f>'[1]BPH Leasing'!$C$31</f>
        <v>894.69913007001</v>
      </c>
      <c r="X8" s="14">
        <f>'[1]BPH Leasing'!$C$33</f>
        <v>43.4330679</v>
      </c>
      <c r="Y8" s="15">
        <f t="shared" si="0"/>
        <v>938.13219797001</v>
      </c>
    </row>
    <row r="9" spans="1:25" ht="15">
      <c r="A9" s="9">
        <v>6</v>
      </c>
      <c r="B9" s="10" t="s">
        <v>26</v>
      </c>
      <c r="C9" s="11">
        <f>'[1]BRE Leasing'!$C$10</f>
        <v>686.968939318876</v>
      </c>
      <c r="D9" s="12">
        <f>'[1]BRE Leasing'!$C$12</f>
        <v>223.69228991041678</v>
      </c>
      <c r="E9" s="12">
        <f>'[1]BRE Leasing'!$C$13</f>
        <v>0</v>
      </c>
      <c r="F9" s="12">
        <f>'[1]BRE Leasing'!$C$14</f>
        <v>0</v>
      </c>
      <c r="G9" s="12">
        <f>'[1]BRE Leasing'!$C$15</f>
        <v>0</v>
      </c>
      <c r="H9" s="12">
        <f>'[1]BRE Leasing'!$C$16</f>
        <v>325.1531434144738</v>
      </c>
      <c r="I9" s="13">
        <f>'[1]BRE Leasing'!$C$17</f>
        <v>138.12350599398536</v>
      </c>
      <c r="J9" s="11">
        <v>281.38</v>
      </c>
      <c r="K9" s="12">
        <f>'[1]BRE Leasing'!$C$19</f>
        <v>27.8781957157179</v>
      </c>
      <c r="L9" s="12">
        <v>1.26</v>
      </c>
      <c r="M9" s="12">
        <v>44.92</v>
      </c>
      <c r="N9" s="12">
        <v>3.7</v>
      </c>
      <c r="O9" s="12">
        <v>2.27</v>
      </c>
      <c r="P9" s="12">
        <v>9.93</v>
      </c>
      <c r="Q9" s="13">
        <v>191.91</v>
      </c>
      <c r="R9" s="11">
        <f>'[1]BRE Leasing'!$C$26</f>
        <v>8.024303051456515</v>
      </c>
      <c r="S9" s="12">
        <f>'[1]BRE Leasing'!$C$27</f>
        <v>8.024303051456515</v>
      </c>
      <c r="T9" s="13">
        <f>'[1]BRE Leasing'!$C$28</f>
        <v>0</v>
      </c>
      <c r="U9" s="14">
        <f>'[1]BRE Leasing'!$C$29</f>
        <v>63.884052251980926</v>
      </c>
      <c r="V9" s="14">
        <f>'[1]BRE Leasing'!$C$30</f>
        <v>7.505412759929172</v>
      </c>
      <c r="W9" s="14">
        <v>1047.76</v>
      </c>
      <c r="X9" s="14">
        <f>'[1]BRE Leasing'!$C$33</f>
        <v>427.09</v>
      </c>
      <c r="Y9" s="15">
        <f t="shared" si="0"/>
        <v>1474.85</v>
      </c>
    </row>
    <row r="10" spans="1:25" ht="15">
      <c r="A10" s="9">
        <v>7</v>
      </c>
      <c r="B10" s="10" t="s">
        <v>69</v>
      </c>
      <c r="C10" s="11">
        <f>'[1]BZ WBK Leasing'!$C$10</f>
        <v>559.1</v>
      </c>
      <c r="D10" s="12">
        <f>'[1]BZ WBK Leasing'!$C$12</f>
        <v>164.3</v>
      </c>
      <c r="E10" s="12">
        <f>'[1]BZ WBK Leasing'!$C$13</f>
        <v>394.8</v>
      </c>
      <c r="F10" s="12">
        <f>'[1]BZ WBK Leasing'!$C$14</f>
        <v>0</v>
      </c>
      <c r="G10" s="12">
        <f>'[1]BZ WBK Leasing'!$C$15</f>
        <v>0</v>
      </c>
      <c r="H10" s="12">
        <f>'[1]BZ WBK Leasing'!$C$16</f>
        <v>0</v>
      </c>
      <c r="I10" s="13">
        <f>'[1]BZ WBK Leasing'!$C$17</f>
        <v>0</v>
      </c>
      <c r="J10" s="11">
        <f>'[1]BZ WBK Leasing'!$C$18</f>
        <v>354</v>
      </c>
      <c r="K10" s="12">
        <f>'[1]BZ WBK Leasing'!$C$19</f>
        <v>0</v>
      </c>
      <c r="L10" s="12">
        <f>'[1]BZ WBK Leasing'!$C$20</f>
        <v>0</v>
      </c>
      <c r="M10" s="12">
        <f>'[1]BZ WBK Leasing'!$C$21</f>
        <v>0</v>
      </c>
      <c r="N10" s="12">
        <f>'[1]BZ WBK Leasing'!$C$22</f>
        <v>0</v>
      </c>
      <c r="O10" s="12">
        <f>'[1]BZ WBK Leasing'!$C$23</f>
        <v>0</v>
      </c>
      <c r="P10" s="12">
        <f>'[1]BZ WBK Leasing'!$C$24</f>
        <v>0</v>
      </c>
      <c r="Q10" s="13">
        <f>'[1]BZ WBK Leasing'!$C$25</f>
        <v>0</v>
      </c>
      <c r="R10" s="11">
        <f>'[1]BZ WBK Leasing'!$C$26</f>
        <v>13</v>
      </c>
      <c r="S10" s="12">
        <f>'[1]BZ WBK Leasing'!$C$27</f>
        <v>0</v>
      </c>
      <c r="T10" s="13">
        <f>'[1]BZ WBK Leasing'!$C$28</f>
        <v>0</v>
      </c>
      <c r="U10" s="14">
        <f>'[1]BZ WBK Leasing'!$C$29</f>
        <v>1.3</v>
      </c>
      <c r="V10" s="14">
        <f>'[1]BZ WBK Leasing'!$C$30</f>
        <v>0</v>
      </c>
      <c r="W10" s="14">
        <f>'[1]BZ WBK Leasing'!$C$31</f>
        <v>927.4</v>
      </c>
      <c r="X10" s="14">
        <f>'[1]BZ WBK Leasing'!$C$33</f>
        <v>0</v>
      </c>
      <c r="Y10" s="15">
        <f t="shared" si="0"/>
        <v>927.4</v>
      </c>
    </row>
    <row r="11" spans="1:25" ht="15">
      <c r="A11" s="9">
        <v>8</v>
      </c>
      <c r="B11" s="10" t="s">
        <v>27</v>
      </c>
      <c r="C11" s="16">
        <f>'[1]Caterpillar Financial'!$C$10</f>
        <v>0.24</v>
      </c>
      <c r="D11" s="17">
        <f>'[1]Caterpillar Financial'!$C$12</f>
        <v>0.24</v>
      </c>
      <c r="E11" s="17">
        <f>'[1]Caterpillar Financial'!$C$13</f>
        <v>0</v>
      </c>
      <c r="F11" s="17">
        <f>'[1]Caterpillar Financial'!$C$14</f>
        <v>0</v>
      </c>
      <c r="G11" s="17">
        <f>'[1]Caterpillar Financial'!$C$15</f>
        <v>0.15</v>
      </c>
      <c r="H11" s="17">
        <f>'[1]Caterpillar Financial'!$C$16</f>
        <v>1.51</v>
      </c>
      <c r="I11" s="18">
        <f>'[1]Caterpillar Financial'!$C$17</f>
        <v>0</v>
      </c>
      <c r="J11" s="16">
        <f>'[1]Caterpillar Financial'!$C$18</f>
        <v>208.43</v>
      </c>
      <c r="K11" s="17">
        <f>'[1]Caterpillar Financial'!$C$19</f>
        <v>201.26</v>
      </c>
      <c r="L11" s="17">
        <f>'[1]Caterpillar Financial'!$C$20</f>
        <v>0.15</v>
      </c>
      <c r="M11" s="17">
        <f>'[1]Caterpillar Financial'!$C$21</f>
        <v>0</v>
      </c>
      <c r="N11" s="17">
        <f>'[1]Caterpillar Financial'!$C$22</f>
        <v>0</v>
      </c>
      <c r="O11" s="17">
        <f>'[1]Caterpillar Financial'!$C$23</f>
        <v>0</v>
      </c>
      <c r="P11" s="17">
        <f>'[1]Caterpillar Financial'!$C$24</f>
        <v>6.47</v>
      </c>
      <c r="Q11" s="18">
        <f>'[1]Caterpillar Financial'!$C$25</f>
        <v>0.55</v>
      </c>
      <c r="R11" s="16">
        <f>'[1]Caterpillar Financial'!$C$26</f>
        <v>0</v>
      </c>
      <c r="S11" s="17">
        <f>'[1]Caterpillar Financial'!$C$27</f>
        <v>0</v>
      </c>
      <c r="T11" s="18">
        <f>'[1]Caterpillar Financial'!$C$28</f>
        <v>0</v>
      </c>
      <c r="U11" s="19">
        <f>'[1]Caterpillar Financial'!$C$29</f>
        <v>0</v>
      </c>
      <c r="V11" s="19">
        <f>'[1]Caterpillar Financial'!$C$30</f>
        <v>0</v>
      </c>
      <c r="W11" s="19">
        <f>'[1]Caterpillar Financial'!$C$31</f>
        <v>208.67000000000002</v>
      </c>
      <c r="X11" s="19">
        <f>'[1]Caterpillar Financial'!$C$33</f>
        <v>0</v>
      </c>
      <c r="Y11" s="20">
        <f t="shared" si="0"/>
        <v>208.67000000000002</v>
      </c>
    </row>
    <row r="12" spans="1:25" ht="15">
      <c r="A12" s="9">
        <v>9</v>
      </c>
      <c r="B12" s="10" t="s">
        <v>68</v>
      </c>
      <c r="C12" s="16">
        <f>'[1]DaimlerChrysler Services'!$C$10</f>
        <v>260.55921333871925</v>
      </c>
      <c r="D12" s="17">
        <f>'[1]DaimlerChrysler Services'!$C$12</f>
        <v>84.39680161170926</v>
      </c>
      <c r="E12" s="17">
        <f>'[1]DaimlerChrysler Services'!$C$13</f>
        <v>172.32446995349994</v>
      </c>
      <c r="F12" s="17">
        <f>'[1]DaimlerChrysler Services'!$C$14</f>
        <v>14.253071698423998</v>
      </c>
      <c r="G12" s="17">
        <f>'[1]DaimlerChrysler Services'!$C$15</f>
        <v>53.611398255075954</v>
      </c>
      <c r="H12" s="17">
        <f>'[1]DaimlerChrysler Services'!$C$16</f>
        <v>104.46</v>
      </c>
      <c r="I12" s="18">
        <f>'[1]DaimlerChrysler Services'!$C$17</f>
        <v>3.8379417735100003</v>
      </c>
      <c r="J12" s="16">
        <f>'[1]DaimlerChrysler Services'!$C$18</f>
        <v>0.5759398254999999</v>
      </c>
      <c r="K12" s="17">
        <f>'[1]DaimlerChrysler Services'!$C$19</f>
        <v>0</v>
      </c>
      <c r="L12" s="17">
        <f>'[1]DaimlerChrysler Services'!$C$20</f>
        <v>0</v>
      </c>
      <c r="M12" s="17">
        <f>'[1]DaimlerChrysler Services'!$C$21</f>
        <v>0</v>
      </c>
      <c r="N12" s="17">
        <f>'[1]DaimlerChrysler Services'!$C$22</f>
        <v>0</v>
      </c>
      <c r="O12" s="17">
        <f>'[1]DaimlerChrysler Services'!$C$23</f>
        <v>0</v>
      </c>
      <c r="P12" s="17">
        <f>'[1]DaimlerChrysler Services'!$C$24</f>
        <v>0</v>
      </c>
      <c r="Q12" s="18">
        <f>'[1]DaimlerChrysler Services'!$C$25</f>
        <v>0.5759398254999999</v>
      </c>
      <c r="R12" s="16">
        <f>'[1]DaimlerChrysler Services'!$C$26</f>
        <v>0.09677481</v>
      </c>
      <c r="S12" s="17">
        <f>'[1]DaimlerChrysler Services'!$C$27</f>
        <v>0.09677481</v>
      </c>
      <c r="T12" s="18">
        <f>'[1]DaimlerChrysler Services'!$C$28</f>
        <v>0</v>
      </c>
      <c r="U12" s="19">
        <f>'[1]DaimlerChrysler Services'!$C$29</f>
        <v>0</v>
      </c>
      <c r="V12" s="19">
        <f>'[1]DaimlerChrysler Services'!$C$30</f>
        <v>0</v>
      </c>
      <c r="W12" s="19">
        <f>'[1]DaimlerChrysler Services'!$C$31</f>
        <v>261.2319279742192</v>
      </c>
      <c r="X12" s="19">
        <f>'[1]DaimlerChrysler Services'!$C$33</f>
        <v>0</v>
      </c>
      <c r="Y12" s="20">
        <f t="shared" si="0"/>
        <v>261.2319279742192</v>
      </c>
    </row>
    <row r="13" spans="1:25" ht="15">
      <c r="A13" s="9">
        <v>10</v>
      </c>
      <c r="B13" s="10" t="s">
        <v>28</v>
      </c>
      <c r="C13" s="16">
        <f>'[1]Deutsche Leasing'!$C$10</f>
        <v>54.43</v>
      </c>
      <c r="D13" s="17">
        <f>'[1]Deutsche Leasing'!$C$12</f>
        <v>4.51</v>
      </c>
      <c r="E13" s="17">
        <f>'[1]Deutsche Leasing'!$C$13</f>
        <v>49.92</v>
      </c>
      <c r="F13" s="17">
        <f>'[1]Deutsche Leasing'!$C$14</f>
        <v>0</v>
      </c>
      <c r="G13" s="17">
        <f>'[1]Deutsche Leasing'!$C$15</f>
        <v>0</v>
      </c>
      <c r="H13" s="17">
        <f>'[1]Deutsche Leasing'!$C$16</f>
        <v>0</v>
      </c>
      <c r="I13" s="18">
        <f>'[1]Deutsche Leasing'!$C$17</f>
        <v>0</v>
      </c>
      <c r="J13" s="16">
        <f>'[1]Deutsche Leasing'!$C$18</f>
        <v>270.6</v>
      </c>
      <c r="K13" s="17">
        <f>'[1]Deutsche Leasing'!$C$19</f>
        <v>0</v>
      </c>
      <c r="L13" s="17">
        <f>'[1]Deutsche Leasing'!$C$20</f>
        <v>0</v>
      </c>
      <c r="M13" s="17">
        <f>'[1]Deutsche Leasing'!$C$21</f>
        <v>0</v>
      </c>
      <c r="N13" s="17">
        <f>'[1]Deutsche Leasing'!$C$22</f>
        <v>0</v>
      </c>
      <c r="O13" s="17">
        <f>'[1]Deutsche Leasing'!$C$23</f>
        <v>0</v>
      </c>
      <c r="P13" s="17">
        <f>'[1]Deutsche Leasing'!$C$24</f>
        <v>0</v>
      </c>
      <c r="Q13" s="18">
        <f>'[1]Deutsche Leasing'!$C$25</f>
        <v>0</v>
      </c>
      <c r="R13" s="16">
        <f>'[1]Deutsche Leasing'!$C$26</f>
        <v>0.81</v>
      </c>
      <c r="S13" s="17">
        <f>'[1]Deutsche Leasing'!$C$27</f>
        <v>0</v>
      </c>
      <c r="T13" s="18">
        <f>'[1]Deutsche Leasing'!$C$28</f>
        <v>0</v>
      </c>
      <c r="U13" s="19">
        <f>'[1]Deutsche Leasing'!$C$29</f>
        <v>96.26</v>
      </c>
      <c r="V13" s="19">
        <f>'[1]Deutsche Leasing'!$C$30</f>
        <v>0</v>
      </c>
      <c r="W13" s="19">
        <f>'[1]Deutsche Leasing'!$C$31</f>
        <v>422.1</v>
      </c>
      <c r="X13" s="19">
        <f>'[1]Deutsche Leasing'!$C$33</f>
        <v>0</v>
      </c>
      <c r="Y13" s="20">
        <f t="shared" si="0"/>
        <v>422.1</v>
      </c>
    </row>
    <row r="14" spans="1:25" ht="15">
      <c r="A14" s="9">
        <v>11</v>
      </c>
      <c r="B14" s="10" t="s">
        <v>29</v>
      </c>
      <c r="C14" s="16">
        <f>'[1]EFL'!$C$10</f>
        <v>1534.3836368599993</v>
      </c>
      <c r="D14" s="17">
        <f>'[1]EFL'!$C$12</f>
        <v>611.3138282699994</v>
      </c>
      <c r="E14" s="17">
        <f>'[1]EFL'!$C$13</f>
        <v>919.42201852</v>
      </c>
      <c r="F14" s="17">
        <f>'[1]EFL'!$C$14</f>
        <v>193.79855159000007</v>
      </c>
      <c r="G14" s="17">
        <f>'[1]EFL'!$C$15</f>
        <v>342.9950097899997</v>
      </c>
      <c r="H14" s="17">
        <f>'[1]EFL'!$C$16</f>
        <v>382.62845713999985</v>
      </c>
      <c r="I14" s="18">
        <f>'[1]EFL'!$C$17</f>
        <v>3.647790069999999</v>
      </c>
      <c r="J14" s="16">
        <f>'[1]EFL'!$C$18</f>
        <v>377.8299363900005</v>
      </c>
      <c r="K14" s="17">
        <f>'[1]EFL'!$C$19</f>
        <v>71.00198271999999</v>
      </c>
      <c r="L14" s="17">
        <f>'[1]EFL'!$C$20</f>
        <v>6.306357149999998</v>
      </c>
      <c r="M14" s="17">
        <f>'[1]EFL'!$C$21</f>
        <v>7.231194119999998</v>
      </c>
      <c r="N14" s="17">
        <f>'[1]EFL'!$C$22</f>
        <v>30.454016519999996</v>
      </c>
      <c r="O14" s="17">
        <f>'[1]EFL'!$C$23</f>
        <v>26.557821850000003</v>
      </c>
      <c r="P14" s="17">
        <f>'[1]EFL'!$C$24</f>
        <v>24.426335269999992</v>
      </c>
      <c r="Q14" s="18">
        <f>'[1]EFL'!$C$25</f>
        <v>211.85222876000051</v>
      </c>
      <c r="R14" s="16">
        <f>'[1]EFL'!$C$26</f>
        <v>48.70696653999998</v>
      </c>
      <c r="S14" s="17">
        <f>'[1]EFL'!$C$27</f>
        <v>39.27553564999999</v>
      </c>
      <c r="T14" s="18">
        <f>'[1]EFL'!$C$28</f>
        <v>9.431430889999998</v>
      </c>
      <c r="U14" s="19">
        <f>'[1]EFL'!$C$29</f>
        <v>0</v>
      </c>
      <c r="V14" s="19">
        <f>'[1]EFL'!$C$30</f>
        <v>0</v>
      </c>
      <c r="W14" s="19">
        <f>'[1]EFL'!$C$31</f>
        <v>1960.9205397899998</v>
      </c>
      <c r="X14" s="19">
        <f>'[1]EFL'!$C$33</f>
        <v>0</v>
      </c>
      <c r="Y14" s="20">
        <f t="shared" si="0"/>
        <v>1960.9205397899998</v>
      </c>
    </row>
    <row r="15" spans="1:25" ht="15">
      <c r="A15" s="9">
        <v>12</v>
      </c>
      <c r="B15" s="10" t="s">
        <v>30</v>
      </c>
      <c r="C15" s="16">
        <f>'[1]Fidis Leasing'!$C$10</f>
        <v>85.8</v>
      </c>
      <c r="D15" s="17">
        <f>'[1]Fidis Leasing'!$C$12</f>
        <v>34.4</v>
      </c>
      <c r="E15" s="17">
        <f>'[1]Fidis Leasing'!$C$13</f>
        <v>51.4</v>
      </c>
      <c r="F15" s="17">
        <f>'[1]Fidis Leasing'!$C$14</f>
        <v>0</v>
      </c>
      <c r="G15" s="17">
        <f>'[1]Fidis Leasing'!$C$15</f>
        <v>0</v>
      </c>
      <c r="H15" s="17">
        <f>'[1]Fidis Leasing'!$C$16</f>
        <v>0</v>
      </c>
      <c r="I15" s="18">
        <f>'[1]Fidis Leasing'!$C$17</f>
        <v>0</v>
      </c>
      <c r="J15" s="16">
        <f>'[1]Fidis Leasing'!$C$18</f>
        <v>0</v>
      </c>
      <c r="K15" s="17">
        <f>'[1]Fidis Leasing'!$C$19</f>
        <v>0</v>
      </c>
      <c r="L15" s="17">
        <f>'[1]Fidis Leasing'!$C$20</f>
        <v>0</v>
      </c>
      <c r="M15" s="17">
        <f>'[1]Fidis Leasing'!$C$21</f>
        <v>0</v>
      </c>
      <c r="N15" s="17">
        <f>'[1]Fidis Leasing'!$C$22</f>
        <v>0</v>
      </c>
      <c r="O15" s="17">
        <f>'[1]Fidis Leasing'!$C$23</f>
        <v>0</v>
      </c>
      <c r="P15" s="17">
        <f>'[1]Fidis Leasing'!$C$24</f>
        <v>0</v>
      </c>
      <c r="Q15" s="18">
        <f>'[1]Fidis Leasing'!$C$25</f>
        <v>0</v>
      </c>
      <c r="R15" s="16">
        <f>'[1]Fidis Leasing'!$C$26</f>
        <v>0</v>
      </c>
      <c r="S15" s="17">
        <f>'[1]Fidis Leasing'!$C$27</f>
        <v>0</v>
      </c>
      <c r="T15" s="18">
        <f>'[1]Fidis Leasing'!$C$28</f>
        <v>0</v>
      </c>
      <c r="U15" s="19">
        <f>'[1]Fidis Leasing'!$C$29</f>
        <v>0</v>
      </c>
      <c r="V15" s="19">
        <f>'[1]Fidis Leasing'!$C$30</f>
        <v>0</v>
      </c>
      <c r="W15" s="19">
        <f>'[1]Fidis Leasing'!$C$31</f>
        <v>85.8</v>
      </c>
      <c r="X15" s="19">
        <f>'[1]Fidis Leasing'!$C$33</f>
        <v>0</v>
      </c>
      <c r="Y15" s="20">
        <f t="shared" si="0"/>
        <v>85.8</v>
      </c>
    </row>
    <row r="16" spans="1:25" ht="15">
      <c r="A16" s="9">
        <v>13</v>
      </c>
      <c r="B16" s="10" t="s">
        <v>31</v>
      </c>
      <c r="C16" s="16">
        <f>'[1]Fortis Lease'!$C$10</f>
        <v>195.79999999999998</v>
      </c>
      <c r="D16" s="17">
        <f>'[1]Fortis Lease'!$C$12</f>
        <v>26.4</v>
      </c>
      <c r="E16" s="17">
        <f>'[1]Fortis Lease'!$C$13</f>
        <v>166.2</v>
      </c>
      <c r="F16" s="17">
        <f>'[1]Fortis Lease'!$C$14</f>
        <v>0</v>
      </c>
      <c r="G16" s="17">
        <f>'[1]Fortis Lease'!$C$15</f>
        <v>0</v>
      </c>
      <c r="H16" s="17">
        <f>'[1]Fortis Lease'!$C$16</f>
        <v>0</v>
      </c>
      <c r="I16" s="18">
        <f>'[1]Fortis Lease'!$C$17</f>
        <v>3.2</v>
      </c>
      <c r="J16" s="16">
        <f>'[1]Fortis Lease'!$C$18</f>
        <v>165.83</v>
      </c>
      <c r="K16" s="17">
        <f>'[1]Fortis Lease'!$C$19</f>
        <v>18.8</v>
      </c>
      <c r="L16" s="17">
        <f>'[1]Fortis Lease'!$C$20</f>
        <v>0</v>
      </c>
      <c r="M16" s="17">
        <f>'[1]Fortis Lease'!$C$21</f>
        <v>0</v>
      </c>
      <c r="N16" s="17">
        <f>'[1]Fortis Lease'!$C$22</f>
        <v>1.2</v>
      </c>
      <c r="O16" s="17">
        <f>'[1]Fortis Lease'!$C$23</f>
        <v>0</v>
      </c>
      <c r="P16" s="17">
        <f>'[1]Fortis Lease'!$C$24</f>
        <v>11.9</v>
      </c>
      <c r="Q16" s="18">
        <f>'[1]Fortis Lease'!$C$25</f>
        <v>133.93</v>
      </c>
      <c r="R16" s="16">
        <f>'[1]Fortis Lease'!$C$26</f>
        <v>26.42</v>
      </c>
      <c r="S16" s="17">
        <f>'[1]Fortis Lease'!$C$27</f>
        <v>26.42</v>
      </c>
      <c r="T16" s="18">
        <f>'[1]Fortis Lease'!$C$28</f>
        <v>0</v>
      </c>
      <c r="U16" s="19">
        <f>'[1]Fortis Lease'!$C$29</f>
        <v>1.2</v>
      </c>
      <c r="V16" s="19">
        <f>'[1]Fortis Lease'!$C$30</f>
        <v>11.6</v>
      </c>
      <c r="W16" s="19">
        <f>'[1]Fortis Lease'!$C$31</f>
        <v>400.85</v>
      </c>
      <c r="X16" s="19">
        <f>'[1]Fortis Lease'!$C$33</f>
        <v>105.29</v>
      </c>
      <c r="Y16" s="20">
        <f t="shared" si="0"/>
        <v>506.14000000000004</v>
      </c>
    </row>
    <row r="17" spans="1:25" ht="15">
      <c r="A17" s="9">
        <v>14</v>
      </c>
      <c r="B17" s="10" t="s">
        <v>71</v>
      </c>
      <c r="C17" s="16">
        <f>'[1]Grenkeleasing'!$C$10</f>
        <v>3.63201869</v>
      </c>
      <c r="D17" s="17">
        <f>'[1]Grenkeleasing'!$C$12</f>
        <v>1.57434871</v>
      </c>
      <c r="E17" s="17">
        <f>'[1]Grenkeleasing'!$C$13</f>
        <v>1.89274867</v>
      </c>
      <c r="F17" s="17">
        <f>'[1]Grenkeleasing'!$C$14</f>
        <v>0</v>
      </c>
      <c r="G17" s="17">
        <f>'[1]Grenkeleasing'!$C$15</f>
        <v>1.45505047</v>
      </c>
      <c r="H17" s="17">
        <f>'[1]Grenkeleasing'!$C$16</f>
        <v>0.4376982</v>
      </c>
      <c r="I17" s="18">
        <f>'[1]Grenkeleasing'!$C$17</f>
        <v>0.16492131</v>
      </c>
      <c r="J17" s="16">
        <f>'[1]Grenkeleasing'!$C$18</f>
        <v>6.947743770000001</v>
      </c>
      <c r="K17" s="17">
        <f>'[1]Grenkeleasing'!$C$19</f>
        <v>0.21386466</v>
      </c>
      <c r="L17" s="17">
        <f>'[1]Grenkeleasing'!$C$20</f>
        <v>0</v>
      </c>
      <c r="M17" s="17">
        <f>'[1]Grenkeleasing'!$C$21</f>
        <v>0</v>
      </c>
      <c r="N17" s="17">
        <f>'[1]Grenkeleasing'!$C$22</f>
        <v>1.22393929</v>
      </c>
      <c r="O17" s="17">
        <f>'[1]Grenkeleasing'!$C$23</f>
        <v>0.29112469</v>
      </c>
      <c r="P17" s="17">
        <f>'[1]Grenkeleasing'!$C$24</f>
        <v>0.0547081</v>
      </c>
      <c r="Q17" s="18">
        <f>'[1]Grenkeleasing'!$C$25</f>
        <v>5.16410703</v>
      </c>
      <c r="R17" s="16">
        <f>'[1]Grenkeleasing'!$C$26</f>
        <v>20.84808297</v>
      </c>
      <c r="S17" s="17">
        <f>'[1]Grenkeleasing'!$C$27</f>
        <v>19.64477502</v>
      </c>
      <c r="T17" s="18">
        <f>'[1]Grenkeleasing'!$C$28</f>
        <v>1.20330795</v>
      </c>
      <c r="U17" s="19">
        <f>'[1]Grenkeleasing'!$C$29</f>
        <v>0</v>
      </c>
      <c r="V17" s="19">
        <f>'[1]Grenkeleasing'!$C$30</f>
        <v>1.59994978</v>
      </c>
      <c r="W17" s="19">
        <f>'[1]Grenkeleasing'!$C$31</f>
        <v>33.02779521</v>
      </c>
      <c r="X17" s="19">
        <f>'[1]Grenkeleasing'!$C$33</f>
        <v>0</v>
      </c>
      <c r="Y17" s="20">
        <f t="shared" si="0"/>
        <v>33.02779521</v>
      </c>
    </row>
    <row r="18" spans="1:25" ht="15">
      <c r="A18" s="9">
        <v>15</v>
      </c>
      <c r="B18" s="10" t="s">
        <v>32</v>
      </c>
      <c r="C18" s="16">
        <f>'[1]Handlowy Leasing'!$C$10</f>
        <v>241.27592599999997</v>
      </c>
      <c r="D18" s="17">
        <f>'[1]Handlowy Leasing'!$C$12</f>
        <v>0</v>
      </c>
      <c r="E18" s="17">
        <f>'[1]Handlowy Leasing'!$C$13</f>
        <v>0</v>
      </c>
      <c r="F18" s="17">
        <f>'[1]Handlowy Leasing'!$C$14</f>
        <v>0</v>
      </c>
      <c r="G18" s="17">
        <f>'[1]Handlowy Leasing'!$C$15</f>
        <v>0</v>
      </c>
      <c r="H18" s="17">
        <f>'[1]Handlowy Leasing'!$C$16</f>
        <v>0</v>
      </c>
      <c r="I18" s="18">
        <f>'[1]Handlowy Leasing'!$C$17</f>
        <v>0</v>
      </c>
      <c r="J18" s="16">
        <f>'[1]Handlowy Leasing'!$C$18</f>
        <v>73.0446</v>
      </c>
      <c r="K18" s="17">
        <f>'[1]Handlowy Leasing'!$C$19</f>
        <v>0</v>
      </c>
      <c r="L18" s="17">
        <f>'[1]Handlowy Leasing'!$C$20</f>
        <v>0</v>
      </c>
      <c r="M18" s="17">
        <f>'[1]Handlowy Leasing'!$C$21</f>
        <v>0</v>
      </c>
      <c r="N18" s="17">
        <f>'[1]Handlowy Leasing'!$C$22</f>
        <v>0</v>
      </c>
      <c r="O18" s="17">
        <f>'[1]Handlowy Leasing'!$C$23</f>
        <v>0</v>
      </c>
      <c r="P18" s="17">
        <f>'[1]Handlowy Leasing'!$C$24</f>
        <v>0</v>
      </c>
      <c r="Q18" s="18">
        <f>'[1]Handlowy Leasing'!$C$25</f>
        <v>0</v>
      </c>
      <c r="R18" s="16">
        <f>'[1]Handlowy Leasing'!$C$26</f>
        <v>0.375</v>
      </c>
      <c r="S18" s="17">
        <f>'[1]Handlowy Leasing'!$C$27</f>
        <v>0</v>
      </c>
      <c r="T18" s="18">
        <f>'[1]Handlowy Leasing'!$C$28</f>
        <v>0</v>
      </c>
      <c r="U18" s="19">
        <f>'[1]Handlowy Leasing'!$C$29</f>
        <v>0</v>
      </c>
      <c r="V18" s="19">
        <f>'[1]Handlowy Leasing'!$C$30</f>
        <v>0</v>
      </c>
      <c r="W18" s="19">
        <f>'[1]Handlowy Leasing'!$C$31</f>
        <v>314.695526</v>
      </c>
      <c r="X18" s="19">
        <f>'[1]Handlowy Leasing'!$C$33</f>
        <v>0</v>
      </c>
      <c r="Y18" s="20">
        <f t="shared" si="0"/>
        <v>314.695526</v>
      </c>
    </row>
    <row r="19" spans="1:25" ht="15">
      <c r="A19" s="9">
        <v>16</v>
      </c>
      <c r="B19" s="10" t="s">
        <v>33</v>
      </c>
      <c r="C19" s="16">
        <f>'[1]IKB Leasing'!$C$10</f>
        <v>1.46923762</v>
      </c>
      <c r="D19" s="17">
        <f>'[1]IKB Leasing'!$C$12</f>
        <v>0</v>
      </c>
      <c r="E19" s="17">
        <f>'[1]IKB Leasing'!$C$13</f>
        <v>0</v>
      </c>
      <c r="F19" s="17">
        <f>'[1]IKB Leasing'!$C$14</f>
        <v>0</v>
      </c>
      <c r="G19" s="17">
        <f>'[1]IKB Leasing'!$C$15</f>
        <v>0</v>
      </c>
      <c r="H19" s="17">
        <f>'[1]IKB Leasing'!$C$16</f>
        <v>0</v>
      </c>
      <c r="I19" s="18">
        <f>'[1]IKB Leasing'!$C$17</f>
        <v>0</v>
      </c>
      <c r="J19" s="16">
        <f>'[1]IKB Leasing'!$C$18</f>
        <v>179.09027669</v>
      </c>
      <c r="K19" s="17">
        <f>'[1]IKB Leasing'!$C$19</f>
        <v>0</v>
      </c>
      <c r="L19" s="17">
        <f>'[1]IKB Leasing'!$C$20</f>
        <v>0</v>
      </c>
      <c r="M19" s="17">
        <f>'[1]IKB Leasing'!$C$21</f>
        <v>37.33454862</v>
      </c>
      <c r="N19" s="17">
        <f>'[1]IKB Leasing'!$C$22</f>
        <v>0</v>
      </c>
      <c r="O19" s="17">
        <f>'[1]IKB Leasing'!$C$23</f>
        <v>0</v>
      </c>
      <c r="P19" s="17">
        <f>'[1]IKB Leasing'!$C$24</f>
        <v>25.46115128</v>
      </c>
      <c r="Q19" s="18">
        <f>'[1]IKB Leasing'!$C$25</f>
        <v>116.29457679</v>
      </c>
      <c r="R19" s="16">
        <f>'[1]IKB Leasing'!$C$26</f>
        <v>0.04695436</v>
      </c>
      <c r="S19" s="17">
        <f>'[1]IKB Leasing'!$C$27</f>
        <v>0.04695436</v>
      </c>
      <c r="T19" s="18">
        <f>'[1]IKB Leasing'!$C$28</f>
        <v>0</v>
      </c>
      <c r="U19" s="19">
        <f>'[1]IKB Leasing'!$C$29</f>
        <v>0</v>
      </c>
      <c r="V19" s="19">
        <f>'[1]IKB Leasing'!$C$30</f>
        <v>0</v>
      </c>
      <c r="W19" s="19">
        <f>'[1]IKB Leasing'!$C$31</f>
        <v>180.60646867</v>
      </c>
      <c r="X19" s="19">
        <f>'[1]IKB Leasing'!$C$33</f>
        <v>0</v>
      </c>
      <c r="Y19" s="20">
        <f t="shared" si="0"/>
        <v>180.60646867</v>
      </c>
    </row>
    <row r="20" spans="1:25" ht="15">
      <c r="A20" s="9">
        <v>17</v>
      </c>
      <c r="B20" s="10" t="s">
        <v>34</v>
      </c>
      <c r="C20" s="16">
        <f>'[1]ING Lease'!$C$10</f>
        <v>95.18314881</v>
      </c>
      <c r="D20" s="17">
        <f>'[1]ING Lease'!$C$12</f>
        <v>67.04593807</v>
      </c>
      <c r="E20" s="17">
        <f>'[1]ING Lease'!$C$13</f>
        <v>28.137210740000004</v>
      </c>
      <c r="F20" s="17">
        <f>'[1]ING Lease'!$C$14</f>
        <v>0</v>
      </c>
      <c r="G20" s="17">
        <f>'[1]ING Lease'!$C$15</f>
        <v>27.967210740000002</v>
      </c>
      <c r="H20" s="17">
        <f>'[1]ING Lease'!$C$16</f>
        <v>0.17</v>
      </c>
      <c r="I20" s="18">
        <f>'[1]ING Lease'!$C$17</f>
        <v>0</v>
      </c>
      <c r="J20" s="16">
        <v>91.47</v>
      </c>
      <c r="K20" s="17">
        <f>'[1]ING Lease'!$C$19</f>
        <v>3.23</v>
      </c>
      <c r="L20" s="17">
        <f>'[1]ING Lease'!$C$20</f>
        <v>4.42371426</v>
      </c>
      <c r="M20" s="17">
        <f>'[1]ING Lease'!$C$21</f>
        <v>14.89854669</v>
      </c>
      <c r="N20" s="17">
        <f>'[1]ING Lease'!$C$22</f>
        <v>0</v>
      </c>
      <c r="O20" s="17">
        <f>'[1]ING Lease'!$C$23</f>
        <v>0</v>
      </c>
      <c r="P20" s="17">
        <f>'[1]ING Lease'!$C$24</f>
        <v>1.08264242</v>
      </c>
      <c r="Q20" s="18">
        <v>67.83</v>
      </c>
      <c r="R20" s="16">
        <f>'[1]ING Lease'!$C$26</f>
        <v>1.57483321</v>
      </c>
      <c r="S20" s="17">
        <f>'[1]ING Lease'!$C$27</f>
        <v>0.5729102100000001</v>
      </c>
      <c r="T20" s="18">
        <f>'[1]ING Lease'!$C$28</f>
        <v>1.001923</v>
      </c>
      <c r="U20" s="19">
        <f>'[1]ING Lease'!$C$29</f>
        <v>76.46321643</v>
      </c>
      <c r="V20" s="19">
        <f>'[1]ING Lease'!$C$30</f>
        <v>0.9448222900000001</v>
      </c>
      <c r="W20" s="19">
        <v>265.63</v>
      </c>
      <c r="X20" s="19">
        <f>1072.29</f>
        <v>1072.29</v>
      </c>
      <c r="Y20" s="20">
        <f t="shared" si="0"/>
        <v>1337.92</v>
      </c>
    </row>
    <row r="21" spans="1:25" s="42" customFormat="1" ht="15">
      <c r="A21" s="9">
        <v>18</v>
      </c>
      <c r="B21" s="10" t="s">
        <v>57</v>
      </c>
      <c r="C21" s="16">
        <f>'[1]KBC Lease'!$C$10</f>
        <v>4.5</v>
      </c>
      <c r="D21" s="17">
        <f>'[1]KBC Lease'!$C$12</f>
        <v>0</v>
      </c>
      <c r="E21" s="17">
        <f>'[1]KBC Lease'!$C$13</f>
        <v>0</v>
      </c>
      <c r="F21" s="17">
        <f>'[1]KBC Lease'!$C$14</f>
        <v>4.5</v>
      </c>
      <c r="G21" s="17">
        <f>'[1]KBC Lease'!$C$15</f>
        <v>0</v>
      </c>
      <c r="H21" s="17">
        <f>'[1]KBC Lease'!$C$16</f>
        <v>0</v>
      </c>
      <c r="I21" s="18">
        <f>'[1]KBC Lease'!$C$17</f>
        <v>0</v>
      </c>
      <c r="J21" s="16">
        <f>'[1]KBC Lease'!$C$18</f>
        <v>10.4</v>
      </c>
      <c r="K21" s="17">
        <f>'[1]KBC Lease'!$C$19</f>
        <v>0</v>
      </c>
      <c r="L21" s="17">
        <f>'[1]KBC Lease'!$C$20</f>
        <v>0</v>
      </c>
      <c r="M21" s="17">
        <f>'[1]KBC Lease'!$C$21</f>
        <v>0</v>
      </c>
      <c r="N21" s="17">
        <f>'[1]KBC Lease'!$C$22</f>
        <v>1.6</v>
      </c>
      <c r="O21" s="17">
        <f>'[1]KBC Lease'!$C$23</f>
        <v>0</v>
      </c>
      <c r="P21" s="17">
        <f>'[1]KBC Lease'!$C$24</f>
        <v>0</v>
      </c>
      <c r="Q21" s="18">
        <f>'[1]KBC Lease'!$C$25</f>
        <v>8.8</v>
      </c>
      <c r="R21" s="16">
        <f>'[1]KBC Lease'!$C$26</f>
        <v>11.2</v>
      </c>
      <c r="S21" s="17">
        <f>'[1]KBC Lease'!$C$27</f>
        <v>11.2</v>
      </c>
      <c r="T21" s="18">
        <f>'[1]KBC Lease'!$C$28</f>
        <v>0</v>
      </c>
      <c r="U21" s="19">
        <f>'[1]KBC Lease'!$C$29</f>
        <v>0</v>
      </c>
      <c r="V21" s="19">
        <f>'[1]KBC Lease'!$C$30</f>
        <v>0</v>
      </c>
      <c r="W21" s="19">
        <f>'[1]KBC Lease'!$C$31</f>
        <v>26.1</v>
      </c>
      <c r="X21" s="19">
        <f>'[1]KBC Lease'!$C$33</f>
        <v>0</v>
      </c>
      <c r="Y21" s="20">
        <f t="shared" si="0"/>
        <v>26.1</v>
      </c>
    </row>
    <row r="22" spans="1:25" s="42" customFormat="1" ht="15">
      <c r="A22" s="9">
        <v>19</v>
      </c>
      <c r="B22" s="10" t="s">
        <v>59</v>
      </c>
      <c r="C22" s="39" t="s">
        <v>56</v>
      </c>
      <c r="D22" s="40" t="s">
        <v>56</v>
      </c>
      <c r="E22" s="40" t="s">
        <v>56</v>
      </c>
      <c r="F22" s="40" t="s">
        <v>56</v>
      </c>
      <c r="G22" s="40" t="s">
        <v>56</v>
      </c>
      <c r="H22" s="40" t="s">
        <v>56</v>
      </c>
      <c r="I22" s="40" t="s">
        <v>56</v>
      </c>
      <c r="J22" s="39" t="s">
        <v>56</v>
      </c>
      <c r="K22" s="40" t="s">
        <v>56</v>
      </c>
      <c r="L22" s="40" t="s">
        <v>56</v>
      </c>
      <c r="M22" s="40" t="s">
        <v>56</v>
      </c>
      <c r="N22" s="40" t="s">
        <v>56</v>
      </c>
      <c r="O22" s="40" t="s">
        <v>56</v>
      </c>
      <c r="P22" s="40" t="s">
        <v>56</v>
      </c>
      <c r="Q22" s="40" t="s">
        <v>56</v>
      </c>
      <c r="R22" s="39" t="s">
        <v>56</v>
      </c>
      <c r="S22" s="40" t="s">
        <v>56</v>
      </c>
      <c r="T22" s="40" t="s">
        <v>56</v>
      </c>
      <c r="U22" s="41" t="s">
        <v>56</v>
      </c>
      <c r="V22" s="41" t="s">
        <v>56</v>
      </c>
      <c r="W22" s="19">
        <v>3.07</v>
      </c>
      <c r="X22" s="41" t="s">
        <v>56</v>
      </c>
      <c r="Y22" s="20">
        <f t="shared" si="0"/>
        <v>3.07</v>
      </c>
    </row>
    <row r="23" spans="1:25" s="42" customFormat="1" ht="15">
      <c r="A23" s="9">
        <v>20</v>
      </c>
      <c r="B23" s="10" t="s">
        <v>35</v>
      </c>
      <c r="C23" s="16">
        <f>'[1]Kredyt Lease'!$C$10</f>
        <v>29.200000000000003</v>
      </c>
      <c r="D23" s="17">
        <f>'[1]Kredyt Lease'!$C$12</f>
        <v>7.83</v>
      </c>
      <c r="E23" s="17">
        <v>20.34</v>
      </c>
      <c r="F23" s="17">
        <v>11.03</v>
      </c>
      <c r="G23" s="17">
        <v>0</v>
      </c>
      <c r="H23" s="17">
        <v>9.31</v>
      </c>
      <c r="I23" s="18">
        <v>1.03</v>
      </c>
      <c r="J23" s="16">
        <v>4.32</v>
      </c>
      <c r="K23" s="17">
        <f>'[1]Kredyt Lease'!$C$19</f>
        <v>0</v>
      </c>
      <c r="L23" s="17">
        <f>'[1]Kredyt Lease'!$C$19</f>
        <v>0</v>
      </c>
      <c r="M23" s="17">
        <f>'[1]Kredyt Lease'!$C$20</f>
        <v>0</v>
      </c>
      <c r="N23" s="17">
        <v>0.28</v>
      </c>
      <c r="O23" s="17">
        <v>0</v>
      </c>
      <c r="P23" s="17">
        <f>'[1]Kredyt Lease'!$C$23</f>
        <v>0</v>
      </c>
      <c r="Q23" s="18">
        <v>4.04</v>
      </c>
      <c r="R23" s="16">
        <v>0.3</v>
      </c>
      <c r="S23" s="17">
        <f>'[1]Kredyt Lease'!$C$27</f>
        <v>0.3</v>
      </c>
      <c r="T23" s="18">
        <f>'[1]Kredyt Lease'!$C$28</f>
        <v>0</v>
      </c>
      <c r="U23" s="19">
        <f>'[1]Kredyt Lease'!$C$28</f>
        <v>0</v>
      </c>
      <c r="V23" s="19">
        <v>0.86</v>
      </c>
      <c r="W23" s="19">
        <v>34.68</v>
      </c>
      <c r="X23" s="19">
        <f>'[1]Kredyt Lease'!$C$33</f>
        <v>0</v>
      </c>
      <c r="Y23" s="20">
        <f t="shared" si="0"/>
        <v>34.68</v>
      </c>
    </row>
    <row r="24" spans="1:25" s="42" customFormat="1" ht="15">
      <c r="A24" s="9">
        <v>21</v>
      </c>
      <c r="B24" s="10" t="s">
        <v>36</v>
      </c>
      <c r="C24" s="16">
        <f>'[1]LHI Leasing'!$C$10</f>
        <v>0</v>
      </c>
      <c r="D24" s="17">
        <f>'[1]LHI Leasing'!$C$12</f>
        <v>0</v>
      </c>
      <c r="E24" s="17">
        <f>'[1]LHI Leasing'!$C$13</f>
        <v>0</v>
      </c>
      <c r="F24" s="17">
        <f>'[1]LHI Leasing'!$C$14</f>
        <v>0</v>
      </c>
      <c r="G24" s="17">
        <f>'[1]LHI Leasing'!$C$15</f>
        <v>0</v>
      </c>
      <c r="H24" s="17">
        <f>'[1]LHI Leasing'!$C$16</f>
        <v>0</v>
      </c>
      <c r="I24" s="18">
        <f>'[1]LHI Leasing'!$C$17</f>
        <v>0</v>
      </c>
      <c r="J24" s="16">
        <f>'[1]LHI Leasing'!$C$18</f>
        <v>0</v>
      </c>
      <c r="K24" s="17">
        <f>'[1]LHI Leasing'!$C$19</f>
        <v>0</v>
      </c>
      <c r="L24" s="17">
        <f>'[1]LHI Leasing'!$C$20</f>
        <v>0</v>
      </c>
      <c r="M24" s="17">
        <f>'[1]LHI Leasing'!$C$21</f>
        <v>0</v>
      </c>
      <c r="N24" s="17">
        <f>'[1]LHI Leasing'!$C$22</f>
        <v>0</v>
      </c>
      <c r="O24" s="17">
        <f>'[1]LHI Leasing'!$C$23</f>
        <v>0</v>
      </c>
      <c r="P24" s="17">
        <f>'[1]LHI Leasing'!$C$24</f>
        <v>0</v>
      </c>
      <c r="Q24" s="18">
        <f>'[1]LHI Leasing'!$C$25</f>
        <v>0</v>
      </c>
      <c r="R24" s="16">
        <f>'[1]LHI Leasing'!$C$26</f>
        <v>0</v>
      </c>
      <c r="S24" s="17">
        <f>'[1]LHI Leasing'!$C$26</f>
        <v>0</v>
      </c>
      <c r="T24" s="18">
        <f>'[1]LHI Leasing'!$C$27</f>
        <v>0</v>
      </c>
      <c r="U24" s="19">
        <f>'[1]LHI Leasing'!$C$29</f>
        <v>0</v>
      </c>
      <c r="V24" s="19">
        <f>'[1]LHI Leasing'!$C$30</f>
        <v>0</v>
      </c>
      <c r="W24" s="19">
        <f>'[1]LHI Leasing'!$C$31</f>
        <v>0</v>
      </c>
      <c r="X24" s="19">
        <f>'[1]LHI Leasing'!$C$33</f>
        <v>703.6</v>
      </c>
      <c r="Y24" s="20">
        <f t="shared" si="0"/>
        <v>703.6</v>
      </c>
    </row>
    <row r="25" spans="1:25" s="42" customFormat="1" ht="15">
      <c r="A25" s="9">
        <v>22</v>
      </c>
      <c r="B25" s="10" t="s">
        <v>53</v>
      </c>
      <c r="C25" s="16">
        <f>'[1]Futura Leasing'!$C$10</f>
        <v>259.87996754999983</v>
      </c>
      <c r="D25" s="17">
        <f>'[1]Futura Leasing'!$C$12</f>
        <v>181.52705087999982</v>
      </c>
      <c r="E25" s="17">
        <f>'[1]Futura Leasing'!$C$13</f>
        <v>0</v>
      </c>
      <c r="F25" s="17">
        <f>'[1]Futura Leasing'!$C$14</f>
        <v>41.04813903</v>
      </c>
      <c r="G25" s="17">
        <f>'[1]Futura Leasing'!$C$15</f>
        <v>26.407511550000002</v>
      </c>
      <c r="H25" s="17">
        <f>'[1]Futura Leasing'!$C$16</f>
        <v>10.89726609</v>
      </c>
      <c r="I25" s="18">
        <f>'[1]Futura Leasing'!$C$17</f>
        <v>0</v>
      </c>
      <c r="J25" s="16">
        <f>'[1]Futura Leasing'!$C$18</f>
        <v>0</v>
      </c>
      <c r="K25" s="17">
        <f>'[1]Futura Leasing'!$C$19</f>
        <v>0</v>
      </c>
      <c r="L25" s="17">
        <f>'[1]Futura Leasing'!$C$20</f>
        <v>0</v>
      </c>
      <c r="M25" s="17">
        <f>'[1]Futura Leasing'!$C$21</f>
        <v>0</v>
      </c>
      <c r="N25" s="17">
        <f>'[1]Futura Leasing'!$C$22</f>
        <v>0</v>
      </c>
      <c r="O25" s="17">
        <f>'[1]Futura Leasing'!$C$23</f>
        <v>0</v>
      </c>
      <c r="P25" s="17">
        <f>'[1]Futura Leasing'!$C$24</f>
        <v>0</v>
      </c>
      <c r="Q25" s="18">
        <f>'[1]Futura Leasing'!$C$25</f>
        <v>0</v>
      </c>
      <c r="R25" s="16">
        <f>'[1]Futura Leasing'!$C$26</f>
        <v>0</v>
      </c>
      <c r="S25" s="17">
        <f>'[1]Futura Leasing'!$C$27</f>
        <v>0</v>
      </c>
      <c r="T25" s="18">
        <f>'[1]Futura Leasing'!$C$28</f>
        <v>0</v>
      </c>
      <c r="U25" s="19">
        <f>'[1]Futura Leasing'!$C$29</f>
        <v>0</v>
      </c>
      <c r="V25" s="19">
        <f>'[1]Futura Leasing'!$C$30</f>
        <v>0</v>
      </c>
      <c r="W25" s="19">
        <f>'[1]Futura Leasing'!$C$31</f>
        <v>259.87996754999983</v>
      </c>
      <c r="X25" s="19">
        <f>'[1]Futura Leasing'!$C$33</f>
        <v>0</v>
      </c>
      <c r="Y25" s="20">
        <f>SUM(W25:X25)</f>
        <v>259.87996754999983</v>
      </c>
    </row>
    <row r="26" spans="1:25" s="42" customFormat="1" ht="15">
      <c r="A26" s="9">
        <v>23</v>
      </c>
      <c r="B26" s="10" t="s">
        <v>37</v>
      </c>
      <c r="C26" s="16">
        <f>'[1]NL Leasing'!$C$10</f>
        <v>28.12</v>
      </c>
      <c r="D26" s="17">
        <f>'[1]NL Leasing'!$C$12</f>
        <v>0.94</v>
      </c>
      <c r="E26" s="17">
        <f>'[1]NL Leasing'!$C$13</f>
        <v>27.18</v>
      </c>
      <c r="F26" s="17">
        <f>'[1]NL Leasing'!$C$14</f>
        <v>0</v>
      </c>
      <c r="G26" s="17">
        <f>'[1]NL Leasing'!$C$15</f>
        <v>0.7</v>
      </c>
      <c r="H26" s="17">
        <f>'[1]NL Leasing'!$C$16</f>
        <v>26.48</v>
      </c>
      <c r="I26" s="18">
        <f>'[1]NL Leasing'!$C$17</f>
        <v>0</v>
      </c>
      <c r="J26" s="16">
        <f>'[1]NL Leasing'!$C$18</f>
        <v>0.082</v>
      </c>
      <c r="K26" s="17">
        <f>'[1]NL Leasing'!$C$19</f>
        <v>0</v>
      </c>
      <c r="L26" s="17">
        <f>'[1]NL Leasing'!$C$20</f>
        <v>0</v>
      </c>
      <c r="M26" s="17">
        <f>'[1]NL Leasing'!$C$21</f>
        <v>0</v>
      </c>
      <c r="N26" s="17">
        <f>'[1]NL Leasing'!$C$22</f>
        <v>0</v>
      </c>
      <c r="O26" s="17">
        <f>'[1]NL Leasing'!$C$23</f>
        <v>0</v>
      </c>
      <c r="P26" s="17">
        <f>'[1]NL Leasing'!$C$24</f>
        <v>0</v>
      </c>
      <c r="Q26" s="18">
        <f>'[1]NL Leasing'!$C$25</f>
        <v>0.08</v>
      </c>
      <c r="R26" s="16">
        <f>'[1]NL Leasing'!$C$26</f>
        <v>0</v>
      </c>
      <c r="S26" s="17">
        <f>'[1]NL Leasing'!$C$27</f>
        <v>0</v>
      </c>
      <c r="T26" s="18">
        <f>'[1]NL Leasing'!$C$28</f>
        <v>0</v>
      </c>
      <c r="U26" s="19">
        <f>'[1]NL Leasing'!$C$29</f>
        <v>0</v>
      </c>
      <c r="V26" s="19">
        <f>'[1]NL Leasing'!$C$30</f>
        <v>0</v>
      </c>
      <c r="W26" s="19">
        <f>'[1]NL Leasing'!$C$31</f>
        <v>28.202</v>
      </c>
      <c r="X26" s="19">
        <f>'[1]NL Leasing'!$C$33</f>
        <v>0</v>
      </c>
      <c r="Y26" s="20">
        <f t="shared" si="0"/>
        <v>28.202</v>
      </c>
    </row>
    <row r="27" spans="1:25" s="42" customFormat="1" ht="15">
      <c r="A27" s="9">
        <v>24</v>
      </c>
      <c r="B27" s="10" t="s">
        <v>39</v>
      </c>
      <c r="C27" s="16">
        <f>'[1]Noma 2'!$C$10</f>
        <v>25.080000000000002</v>
      </c>
      <c r="D27" s="17">
        <f>'[1]Noma 2'!$C$12</f>
        <v>9.43</v>
      </c>
      <c r="E27" s="17">
        <f>'[1]Noma 2'!$C$13</f>
        <v>12.05</v>
      </c>
      <c r="F27" s="17">
        <f>'[1]Noma 2'!$C$14</f>
        <v>2.27</v>
      </c>
      <c r="G27" s="17">
        <f>'[1]Noma 2'!$C$15</f>
        <v>3.2</v>
      </c>
      <c r="H27" s="17">
        <f>'[1]Noma 2'!$C$16</f>
        <v>6.58</v>
      </c>
      <c r="I27" s="18">
        <f>'[1]Noma 2'!$C$17</f>
        <v>3.6</v>
      </c>
      <c r="J27" s="16">
        <f>'[1]Noma 2'!$C$18</f>
        <v>14.38</v>
      </c>
      <c r="K27" s="17">
        <f>'[1]Noma 2'!$C$19</f>
        <v>7.57</v>
      </c>
      <c r="L27" s="17">
        <f>'[1]Noma 2'!$C$20</f>
        <v>0.17</v>
      </c>
      <c r="M27" s="17">
        <f>'[1]Noma 2'!$C$21</f>
        <v>0.35</v>
      </c>
      <c r="N27" s="17">
        <f>'[1]Noma 2'!$C$22</f>
        <v>0.16</v>
      </c>
      <c r="O27" s="17">
        <f>'[1]Noma 2'!$C$23</f>
        <v>1.65</v>
      </c>
      <c r="P27" s="17">
        <f>'[1]Noma 2'!$C$24</f>
        <v>0.14</v>
      </c>
      <c r="Q27" s="18">
        <f>'[1]Noma 2'!$C$25</f>
        <v>4.34</v>
      </c>
      <c r="R27" s="16">
        <f>'[1]Noma 2'!$C$26</f>
        <v>0.93</v>
      </c>
      <c r="S27" s="17">
        <f>'[1]Noma 2'!$C$27</f>
        <v>0.93</v>
      </c>
      <c r="T27" s="18">
        <f>'[1]Noma 2'!$C$28</f>
        <v>0</v>
      </c>
      <c r="U27" s="19">
        <f>'[1]Noma 2'!$C$29</f>
        <v>0.21</v>
      </c>
      <c r="V27" s="19">
        <f>'[1]Noma 2'!$C$30</f>
        <v>5.51</v>
      </c>
      <c r="W27" s="19">
        <f>'[1]Noma 2'!$C$31</f>
        <v>46.11</v>
      </c>
      <c r="X27" s="19">
        <f>'[1]Noma 2'!$C$33</f>
        <v>0</v>
      </c>
      <c r="Y27" s="20">
        <f>SUM(W27:X27)</f>
        <v>46.11</v>
      </c>
    </row>
    <row r="28" spans="1:25" s="42" customFormat="1" ht="15">
      <c r="A28" s="9">
        <v>25</v>
      </c>
      <c r="B28" s="10" t="s">
        <v>38</v>
      </c>
      <c r="C28" s="16">
        <f>'[1]Nordea Finance'!$C$10</f>
        <v>26.36654928</v>
      </c>
      <c r="D28" s="17">
        <f>'[1]Nordea Finance'!$C$12</f>
        <v>14.2237301</v>
      </c>
      <c r="E28" s="17">
        <f>'[1]Nordea Finance'!$C$13</f>
        <v>10.4493938</v>
      </c>
      <c r="F28" s="17">
        <f>'[1]Nordea Finance'!$C$14</f>
        <v>0.67466007</v>
      </c>
      <c r="G28" s="17">
        <f>'[1]Nordea Finance'!$C$15</f>
        <v>1.31380882</v>
      </c>
      <c r="H28" s="17">
        <f>'[1]Nordea Finance'!$C$16</f>
        <v>8.46092491</v>
      </c>
      <c r="I28" s="18">
        <f>'[1]Nordea Finance'!$C$17</f>
        <v>1.69342538</v>
      </c>
      <c r="J28" s="16">
        <f>'[1]Nordea Finance'!$C$18</f>
        <v>33.86308502</v>
      </c>
      <c r="K28" s="17">
        <f>'[1]Nordea Finance'!$C$19</f>
        <v>18.56775567</v>
      </c>
      <c r="L28" s="17">
        <f>'[1]Nordea Finance'!$C$20</f>
        <v>0</v>
      </c>
      <c r="M28" s="17">
        <f>'[1]Nordea Finance'!$C$21</f>
        <v>0.43990648</v>
      </c>
      <c r="N28" s="17">
        <f>'[1]Nordea Finance'!$C$22</f>
        <v>0</v>
      </c>
      <c r="O28" s="17">
        <f>'[1]Nordea Finance'!$C$23</f>
        <v>0</v>
      </c>
      <c r="P28" s="17">
        <f>'[1]Nordea Finance'!$C$24</f>
        <v>2.45548916</v>
      </c>
      <c r="Q28" s="18">
        <f>'[1]Nordea Finance'!$C$25</f>
        <v>12.39993371</v>
      </c>
      <c r="R28" s="16">
        <f>'[1]Nordea Finance'!$C$26</f>
        <v>0.32354624</v>
      </c>
      <c r="S28" s="17">
        <f>'[1]Nordea Finance'!$C$27</f>
        <v>0.32354624</v>
      </c>
      <c r="T28" s="18">
        <f>'[1]Nordea Finance'!$C$28</f>
        <v>0</v>
      </c>
      <c r="U28" s="19">
        <f>'[1]Nordea Finance'!$C$29</f>
        <v>9</v>
      </c>
      <c r="V28" s="19">
        <f>'[1]Nordea Finance'!$C$30</f>
        <v>2.71977576</v>
      </c>
      <c r="W28" s="19">
        <f>'[1]Nordea Finance'!$C$31</f>
        <v>72.2729563</v>
      </c>
      <c r="X28" s="19">
        <f>'[1]Nordea Finance'!$C$33</f>
        <v>0</v>
      </c>
      <c r="Y28" s="20">
        <f t="shared" si="0"/>
        <v>72.2729563</v>
      </c>
    </row>
    <row r="29" spans="1:25" s="42" customFormat="1" ht="15">
      <c r="A29" s="9">
        <v>26</v>
      </c>
      <c r="B29" s="10" t="s">
        <v>40</v>
      </c>
      <c r="C29" s="16">
        <f>'[1]Orix'!$C$10</f>
        <v>34.686</v>
      </c>
      <c r="D29" s="17">
        <f>'[1]Orix'!$C$12</f>
        <v>17.52</v>
      </c>
      <c r="E29" s="17">
        <f>'[1]Orix'!$C$13</f>
        <v>16.944000000000003</v>
      </c>
      <c r="F29" s="17">
        <f>'[1]Orix'!$C$14</f>
        <v>8.64</v>
      </c>
      <c r="G29" s="17">
        <f>'[1]Orix'!$C$15</f>
        <v>5.64</v>
      </c>
      <c r="H29" s="17">
        <f>'[1]Orix'!$C$16</f>
        <v>2.664</v>
      </c>
      <c r="I29" s="18">
        <f>'[1]Orix'!$C$17</f>
        <v>0.222</v>
      </c>
      <c r="J29" s="16">
        <f>'[1]Orix'!$C$18</f>
        <v>20.201999999999998</v>
      </c>
      <c r="K29" s="17">
        <f>'[1]Orix'!$C$19</f>
        <v>1.001</v>
      </c>
      <c r="L29" s="17">
        <f>'[1]Orix'!$C$20</f>
        <v>0</v>
      </c>
      <c r="M29" s="17">
        <f>'[1]Orix'!$C$21</f>
        <v>3.664</v>
      </c>
      <c r="N29" s="17">
        <f>'[1]Orix'!$C$22</f>
        <v>0.951</v>
      </c>
      <c r="O29" s="17">
        <f>'[1]Orix'!$C$23</f>
        <v>0.173</v>
      </c>
      <c r="P29" s="17">
        <f>'[1]Orix'!$C$24</f>
        <v>0.631</v>
      </c>
      <c r="Q29" s="18">
        <f>'[1]Orix'!$C$25</f>
        <v>13.782</v>
      </c>
      <c r="R29" s="16">
        <f>'[1]Orix'!$C$26</f>
        <v>3.8</v>
      </c>
      <c r="S29" s="17">
        <f>'[1]Orix'!$C$27</f>
        <v>3.8</v>
      </c>
      <c r="T29" s="18">
        <f>'[1]Orix'!$C$28</f>
        <v>0</v>
      </c>
      <c r="U29" s="19">
        <f>'[1]Orix'!$C$29</f>
        <v>0</v>
      </c>
      <c r="V29" s="19">
        <f>'[1]Orix'!$C$30</f>
        <v>0</v>
      </c>
      <c r="W29" s="19">
        <f>'[1]Orix'!$C$31</f>
        <v>58.687999999999995</v>
      </c>
      <c r="X29" s="19">
        <f>'[1]Orix'!$C$33</f>
        <v>0</v>
      </c>
      <c r="Y29" s="20">
        <f t="shared" si="0"/>
        <v>58.687999999999995</v>
      </c>
    </row>
    <row r="30" spans="1:25" s="42" customFormat="1" ht="15">
      <c r="A30" s="9">
        <v>27</v>
      </c>
      <c r="B30" s="10" t="s">
        <v>41</v>
      </c>
      <c r="C30" s="16">
        <f>'[1]Pekao Leasing'!$C$10</f>
        <v>346.19242260740964</v>
      </c>
      <c r="D30" s="17">
        <f>'[1]Pekao Leasing'!$C$12</f>
        <v>0</v>
      </c>
      <c r="E30" s="17">
        <f>'[1]Pekao Leasing'!$C$13</f>
        <v>0</v>
      </c>
      <c r="F30" s="17">
        <f>'[1]Pekao Leasing'!$C$14</f>
        <v>0</v>
      </c>
      <c r="G30" s="17">
        <f>'[1]Pekao Leasing'!$C$15</f>
        <v>0</v>
      </c>
      <c r="H30" s="17">
        <f>'[1]Pekao Leasing'!$C$16</f>
        <v>0</v>
      </c>
      <c r="I30" s="18">
        <f>'[1]Pekao Leasing'!$C$17</f>
        <v>0</v>
      </c>
      <c r="J30" s="16">
        <f>'[1]Pekao Leasing'!$C$18</f>
        <v>218.66468378389897</v>
      </c>
      <c r="K30" s="17">
        <f>'[1]Pekao Leasing'!$C$19</f>
        <v>0</v>
      </c>
      <c r="L30" s="17">
        <f>'[1]Pekao Leasing'!$C$20</f>
        <v>0</v>
      </c>
      <c r="M30" s="17">
        <f>'[1]Pekao Leasing'!$C$21</f>
        <v>0</v>
      </c>
      <c r="N30" s="17">
        <f>'[1]Pekao Leasing'!$C$22</f>
        <v>0</v>
      </c>
      <c r="O30" s="17">
        <f>'[1]Pekao Leasing'!$C$23</f>
        <v>0</v>
      </c>
      <c r="P30" s="17">
        <f>'[1]Pekao Leasing'!$C$24</f>
        <v>0</v>
      </c>
      <c r="Q30" s="18">
        <f>'[1]Pekao Leasing'!$C$25</f>
        <v>0</v>
      </c>
      <c r="R30" s="16">
        <f>'[1]Pekao Leasing'!$C$26</f>
        <v>6.279846258944001</v>
      </c>
      <c r="S30" s="17">
        <f>'[1]Pekao Leasing'!$C$27</f>
        <v>0</v>
      </c>
      <c r="T30" s="18">
        <f>'[1]Pekao Leasing'!$C$28</f>
        <v>0</v>
      </c>
      <c r="U30" s="19">
        <f>'[1]Pekao Leasing'!$C$29</f>
        <v>0.93344428</v>
      </c>
      <c r="V30" s="19">
        <f>'[1]Pekao Leasing'!$C$30</f>
        <v>19.225377895412</v>
      </c>
      <c r="W30" s="19">
        <f>'[1]Pekao Leasing'!$C$31</f>
        <v>591.2957748256646</v>
      </c>
      <c r="X30" s="19">
        <f>'[1]Pekao Leasing'!$C$33</f>
        <v>19.23250002665</v>
      </c>
      <c r="Y30" s="20">
        <f t="shared" si="0"/>
        <v>610.5282748523146</v>
      </c>
    </row>
    <row r="31" spans="1:25" s="42" customFormat="1" ht="15">
      <c r="A31" s="9">
        <v>28</v>
      </c>
      <c r="B31" s="10" t="s">
        <v>42</v>
      </c>
      <c r="C31" s="16">
        <f>'[1]Raiffeisen Leasing'!$C$10</f>
        <v>986.5580564038348</v>
      </c>
      <c r="D31" s="17">
        <f>'[1]Raiffeisen Leasing'!$C$12</f>
        <v>305.23267871000013</v>
      </c>
      <c r="E31" s="17">
        <f>'[1]Raiffeisen Leasing'!$C$13</f>
        <v>653.8547029238347</v>
      </c>
      <c r="F31" s="17">
        <f>'[1]Raiffeisen Leasing'!$C$14</f>
        <v>212.4781120000001</v>
      </c>
      <c r="G31" s="17">
        <f>'[1]Raiffeisen Leasing'!$C$15</f>
        <v>65.55912537999997</v>
      </c>
      <c r="H31" s="17">
        <f>'[1]Raiffeisen Leasing'!$C$16</f>
        <v>375.8174655438346</v>
      </c>
      <c r="I31" s="18">
        <f>'[1]Raiffeisen Leasing'!$C$17</f>
        <v>27.470674770000013</v>
      </c>
      <c r="J31" s="16">
        <f>'[1]Raiffeisen Leasing'!$C$18</f>
        <v>361.27139221517405</v>
      </c>
      <c r="K31" s="17">
        <f>'[1]Raiffeisen Leasing'!$C$19</f>
        <v>71.75198915</v>
      </c>
      <c r="L31" s="17">
        <f>'[1]Raiffeisen Leasing'!$C$20</f>
        <v>3.9097176800000004</v>
      </c>
      <c r="M31" s="17">
        <f>'[1]Raiffeisen Leasing'!$C$21</f>
        <v>16.11068235</v>
      </c>
      <c r="N31" s="17">
        <f>'[1]Raiffeisen Leasing'!$C$22</f>
        <v>2.5578022999999996</v>
      </c>
      <c r="O31" s="17">
        <f>'[1]Raiffeisen Leasing'!$C$23</f>
        <v>6.687501240000003</v>
      </c>
      <c r="P31" s="17">
        <f>'[1]Raiffeisen Leasing'!$C$24</f>
        <v>50.926191970000055</v>
      </c>
      <c r="Q31" s="18">
        <f>'[1]Raiffeisen Leasing'!$C$25</f>
        <v>209.32750752517398</v>
      </c>
      <c r="R31" s="16">
        <f>'[1]Raiffeisen Leasing'!$C$26</f>
        <v>37.46393378999999</v>
      </c>
      <c r="S31" s="17">
        <f>'[1]Raiffeisen Leasing'!$C$27</f>
        <v>37.46393378999999</v>
      </c>
      <c r="T31" s="18">
        <f>'[1]Raiffeisen Leasing'!$C$28</f>
        <v>0</v>
      </c>
      <c r="U31" s="19">
        <f>'[1]Raiffeisen Leasing'!$C$29</f>
        <v>2.0419253800000003</v>
      </c>
      <c r="V31" s="19">
        <f>'[1]Raiffeisen Leasing'!$C$30</f>
        <v>0</v>
      </c>
      <c r="W31" s="19">
        <f>'[1]Raiffeisen Leasing'!$C$31</f>
        <v>1387.335307789009</v>
      </c>
      <c r="X31" s="19">
        <f>'[1]Raiffeisen Leasing'!$C$33</f>
        <v>50.1</v>
      </c>
      <c r="Y31" s="20">
        <f t="shared" si="0"/>
        <v>1437.435307789009</v>
      </c>
    </row>
    <row r="32" spans="1:25" s="42" customFormat="1" ht="15">
      <c r="A32" s="9">
        <v>29</v>
      </c>
      <c r="B32" s="10" t="s">
        <v>43</v>
      </c>
      <c r="C32" s="16">
        <f>'[1]Renault Credit'!$C$10</f>
        <v>100.21</v>
      </c>
      <c r="D32" s="17">
        <f>'[1]Renault Credit'!$C$12</f>
        <v>0</v>
      </c>
      <c r="E32" s="17">
        <f>'[1]Renault Credit'!$C$13</f>
        <v>0</v>
      </c>
      <c r="F32" s="17">
        <f>'[1]Renault Credit'!$C$14</f>
        <v>0</v>
      </c>
      <c r="G32" s="17">
        <f>'[1]Renault Credit'!$C$15</f>
        <v>0</v>
      </c>
      <c r="H32" s="17">
        <f>'[1]Renault Credit'!$C$16</f>
        <v>0</v>
      </c>
      <c r="I32" s="18">
        <f>'[1]Renault Credit'!$C$17</f>
        <v>0</v>
      </c>
      <c r="J32" s="16">
        <f>'[1]Renault Credit'!$C$18</f>
        <v>0</v>
      </c>
      <c r="K32" s="17">
        <f>'[1]Renault Credit'!$C$19</f>
        <v>0</v>
      </c>
      <c r="L32" s="17">
        <f>'[1]Renault Credit'!$C$20</f>
        <v>0</v>
      </c>
      <c r="M32" s="17">
        <f>'[1]Renault Credit'!$C$21</f>
        <v>0</v>
      </c>
      <c r="N32" s="17">
        <f>'[1]Renault Credit'!$C$22</f>
        <v>0</v>
      </c>
      <c r="O32" s="17">
        <f>'[1]Renault Credit'!$C$23</f>
        <v>0</v>
      </c>
      <c r="P32" s="17">
        <f>'[1]Renault Credit'!$C$24</f>
        <v>0</v>
      </c>
      <c r="Q32" s="18">
        <f>'[1]Renault Credit'!$C$25</f>
        <v>0</v>
      </c>
      <c r="R32" s="16">
        <f>'[1]Renault Credit'!$C$26</f>
        <v>0</v>
      </c>
      <c r="S32" s="17">
        <f>'[1]Renault Credit'!$C$27</f>
        <v>0</v>
      </c>
      <c r="T32" s="18">
        <f>'[1]Renault Credit'!$C$28</f>
        <v>0</v>
      </c>
      <c r="U32" s="19">
        <f>'[1]Renault Credit'!$C$29</f>
        <v>0</v>
      </c>
      <c r="V32" s="19">
        <f>'[1]Renault Credit'!$C$30</f>
        <v>0</v>
      </c>
      <c r="W32" s="19">
        <f>'[1]Renault Credit'!$C$31</f>
        <v>100.21</v>
      </c>
      <c r="X32" s="19">
        <f>'[1]Renault Credit'!$C$33</f>
        <v>0</v>
      </c>
      <c r="Y32" s="20">
        <f t="shared" si="0"/>
        <v>100.21</v>
      </c>
    </row>
    <row r="33" spans="1:25" s="42" customFormat="1" ht="15">
      <c r="A33" s="9">
        <v>30</v>
      </c>
      <c r="B33" s="10" t="s">
        <v>44</v>
      </c>
      <c r="C33" s="16">
        <f>'[1]Scania Finance'!$C$10</f>
        <v>292</v>
      </c>
      <c r="D33" s="17">
        <f>'[1]Scania Finance'!$C$12</f>
        <v>0</v>
      </c>
      <c r="E33" s="17">
        <f>'[1]Scania Finance'!$C$13</f>
        <v>253</v>
      </c>
      <c r="F33" s="17">
        <f>'[1]Scania Finance'!$C$14</f>
        <v>0</v>
      </c>
      <c r="G33" s="17">
        <f>'[1]Scania Finance'!$C$15</f>
        <v>0</v>
      </c>
      <c r="H33" s="17">
        <f>'[1]Scania Finance'!$C$16</f>
        <v>0</v>
      </c>
      <c r="I33" s="18">
        <f>'[1]Scania Finance'!$C$17</f>
        <v>39</v>
      </c>
      <c r="J33" s="16">
        <f>'[1]Scania Finance'!$C$18</f>
        <v>0</v>
      </c>
      <c r="K33" s="17">
        <f>'[1]Scania Finance'!$C$19</f>
        <v>0</v>
      </c>
      <c r="L33" s="17">
        <f>'[1]Scania Finance'!$C$20</f>
        <v>0</v>
      </c>
      <c r="M33" s="17">
        <f>'[1]Scania Finance'!$C$21</f>
        <v>0</v>
      </c>
      <c r="N33" s="17">
        <f>'[1]Scania Finance'!$C$22</f>
        <v>0</v>
      </c>
      <c r="O33" s="17">
        <f>'[1]Scania Finance'!$C$23</f>
        <v>0</v>
      </c>
      <c r="P33" s="17">
        <f>'[1]Scania Finance'!$C$24</f>
        <v>0</v>
      </c>
      <c r="Q33" s="18">
        <f>'[1]Scania Finance'!$C$25</f>
        <v>0</v>
      </c>
      <c r="R33" s="16">
        <f>'[1]Scania Finance'!$C$26</f>
        <v>0</v>
      </c>
      <c r="S33" s="17">
        <f>'[1]Scania Finance'!$C$27</f>
        <v>0</v>
      </c>
      <c r="T33" s="18">
        <f>'[1]Scania Finance'!$C$28</f>
        <v>0</v>
      </c>
      <c r="U33" s="19">
        <f>'[1]Scania Finance'!$C$29</f>
        <v>0</v>
      </c>
      <c r="V33" s="19">
        <f>'[1]Scania Finance'!$C$30</f>
        <v>0</v>
      </c>
      <c r="W33" s="19">
        <f>'[1]Scania Finance'!$C$31</f>
        <v>292</v>
      </c>
      <c r="X33" s="19">
        <f>'[1]Scania Finance'!$C$33</f>
        <v>0</v>
      </c>
      <c r="Y33" s="20">
        <f t="shared" si="0"/>
        <v>292</v>
      </c>
    </row>
    <row r="34" spans="1:25" s="42" customFormat="1" ht="15">
      <c r="A34" s="9">
        <v>31</v>
      </c>
      <c r="B34" s="10" t="s">
        <v>45</v>
      </c>
      <c r="C34" s="16">
        <f>'[1]SG'!$C$10</f>
        <v>250.78114138</v>
      </c>
      <c r="D34" s="17">
        <f>'[1]SG'!$C$12</f>
        <v>22.91055644</v>
      </c>
      <c r="E34" s="17">
        <f>'[1]SG'!$C$13</f>
        <v>148.80167455</v>
      </c>
      <c r="F34" s="17">
        <f>'[1]SG'!$C$14</f>
        <v>0</v>
      </c>
      <c r="G34" s="17">
        <f>'[1]SG'!$C$15</f>
        <v>0</v>
      </c>
      <c r="H34" s="17">
        <f>'[1]SG'!$C$16</f>
        <v>0</v>
      </c>
      <c r="I34" s="18">
        <f>'[1]SG'!$C$17</f>
        <v>79.06891039</v>
      </c>
      <c r="J34" s="16">
        <f>'[1]SG'!$C$18</f>
        <v>368.60005242</v>
      </c>
      <c r="K34" s="17">
        <f>'[1]SG'!$C$19</f>
        <v>39.16399883</v>
      </c>
      <c r="L34" s="17">
        <f>'[1]SG'!$C$20</f>
        <v>0</v>
      </c>
      <c r="M34" s="17">
        <f>'[1]SG'!$C$21</f>
        <v>167.25044612</v>
      </c>
      <c r="N34" s="17">
        <f>'[1]SG'!$C$22</f>
        <v>9.94426115</v>
      </c>
      <c r="O34" s="17">
        <f>'[1]SG'!$C$23</f>
        <v>0</v>
      </c>
      <c r="P34" s="17">
        <f>'[1]SG'!$C$24</f>
        <v>0</v>
      </c>
      <c r="Q34" s="18">
        <f>'[1]SG'!$C$25</f>
        <v>152.24134632</v>
      </c>
      <c r="R34" s="16">
        <f>'[1]SG'!$C$26</f>
        <v>74.27878622</v>
      </c>
      <c r="S34" s="17">
        <f>'[1]SG'!$C$27</f>
        <v>0</v>
      </c>
      <c r="T34" s="18">
        <f>'[1]SG'!$C$28</f>
        <v>0</v>
      </c>
      <c r="U34" s="19">
        <f>'[1]SG'!$C$29</f>
        <v>62.98862448</v>
      </c>
      <c r="V34" s="19">
        <f>'[1]SG'!$C$30</f>
        <v>0</v>
      </c>
      <c r="W34" s="19">
        <f>'[1]SG'!$C$31</f>
        <v>756.6486045</v>
      </c>
      <c r="X34" s="19">
        <f>'[1]SG'!$C$33</f>
        <v>0</v>
      </c>
      <c r="Y34" s="20">
        <f t="shared" si="0"/>
        <v>756.6486045</v>
      </c>
    </row>
    <row r="35" spans="1:25" s="42" customFormat="1" ht="15">
      <c r="A35" s="9">
        <v>32</v>
      </c>
      <c r="B35" s="10" t="s">
        <v>46</v>
      </c>
      <c r="C35" s="16">
        <f>'[1]Siemens Finance'!$C$10</f>
        <v>17.41</v>
      </c>
      <c r="D35" s="17">
        <f>'[1]Siemens Finance'!$C$12</f>
        <v>8.96</v>
      </c>
      <c r="E35" s="17">
        <f>'[1]Siemens Finance'!$C$13</f>
        <v>8.45</v>
      </c>
      <c r="F35" s="17">
        <f>'[1]Siemens Finance'!$C$14</f>
        <v>0</v>
      </c>
      <c r="G35" s="17">
        <f>'[1]Siemens Finance'!$C$15</f>
        <v>0</v>
      </c>
      <c r="H35" s="17">
        <f>'[1]Siemens Finance'!$C$16</f>
        <v>8.45</v>
      </c>
      <c r="I35" s="18">
        <f>'[1]Siemens Finance'!$C$17</f>
        <v>0</v>
      </c>
      <c r="J35" s="16">
        <f>'[1]Siemens Finance'!$C$18</f>
        <v>144.31</v>
      </c>
      <c r="K35" s="17">
        <f>'[1]Siemens Finance'!$C$19</f>
        <v>14.85</v>
      </c>
      <c r="L35" s="17">
        <f>'[1]Siemens Finance'!$C$20</f>
        <v>0</v>
      </c>
      <c r="M35" s="17">
        <f>'[1]Siemens Finance'!$C$21</f>
        <v>54.44</v>
      </c>
      <c r="N35" s="17">
        <f>'[1]Siemens Finance'!$C$22</f>
        <v>40.46</v>
      </c>
      <c r="O35" s="17">
        <f>'[1]Siemens Finance'!$C$23</f>
        <v>0</v>
      </c>
      <c r="P35" s="17">
        <f>'[1]Siemens Finance'!$C$24</f>
        <v>1.63</v>
      </c>
      <c r="Q35" s="18">
        <f>'[1]Siemens Finance'!$C$25</f>
        <v>32.93000000000001</v>
      </c>
      <c r="R35" s="16">
        <f>'[1]Siemens Finance'!$C$26</f>
        <v>4.05</v>
      </c>
      <c r="S35" s="17">
        <f>'[1]Siemens Finance'!$C$27</f>
        <v>4.05</v>
      </c>
      <c r="T35" s="18">
        <f>'[1]Siemens Finance'!$C$28</f>
        <v>0</v>
      </c>
      <c r="U35" s="19">
        <f>'[1]Siemens Finance'!$C$29</f>
        <v>0</v>
      </c>
      <c r="V35" s="19">
        <f>'[1]Siemens Finance'!$C$30</f>
        <v>0</v>
      </c>
      <c r="W35" s="19">
        <f>'[1]Siemens Finance'!$C$31</f>
        <v>165.77</v>
      </c>
      <c r="X35" s="19">
        <f>'[1]Siemens Finance'!$C$33</f>
        <v>0</v>
      </c>
      <c r="Y35" s="20">
        <f t="shared" si="0"/>
        <v>165.77</v>
      </c>
    </row>
    <row r="36" spans="1:25" s="42" customFormat="1" ht="15">
      <c r="A36" s="9">
        <v>33</v>
      </c>
      <c r="B36" s="10" t="s">
        <v>72</v>
      </c>
      <c r="C36" s="16">
        <v>99.66</v>
      </c>
      <c r="D36" s="17">
        <v>92.06</v>
      </c>
      <c r="E36" s="17">
        <f>'[1]Toyota Leasing'!$C$13</f>
        <v>7.6</v>
      </c>
      <c r="F36" s="17">
        <f>'[1]Toyota Leasing'!$C$14</f>
        <v>0</v>
      </c>
      <c r="G36" s="17">
        <f>'[1]Toyota Leasing'!$C$15</f>
        <v>7.6</v>
      </c>
      <c r="H36" s="17">
        <f>'[1]Toyota Leasing'!$C$16</f>
        <v>0</v>
      </c>
      <c r="I36" s="18">
        <f>'[1]Toyota Leasing'!$C$17</f>
        <v>0</v>
      </c>
      <c r="J36" s="16">
        <v>3.39</v>
      </c>
      <c r="K36" s="17">
        <f>'[1]Toyota Leasing'!$C$19</f>
        <v>0</v>
      </c>
      <c r="L36" s="17">
        <f>'[1]Toyota Leasing'!$C$20</f>
        <v>0</v>
      </c>
      <c r="M36" s="17">
        <f>'[1]Toyota Leasing'!$C$21</f>
        <v>0</v>
      </c>
      <c r="N36" s="17">
        <f>'[1]Toyota Leasing'!$C$22</f>
        <v>0</v>
      </c>
      <c r="O36" s="17">
        <f>'[1]Toyota Leasing'!$C$23</f>
        <v>0</v>
      </c>
      <c r="P36" s="17">
        <f>'[1]Toyota Leasing'!$C$24</f>
        <v>1.97</v>
      </c>
      <c r="Q36" s="18">
        <f>'[1]Toyota Leasing'!$C$25</f>
        <v>0</v>
      </c>
      <c r="R36" s="16">
        <f>'[1]Toyota Leasing'!$C$26</f>
        <v>0</v>
      </c>
      <c r="S36" s="17">
        <f>'[1]Toyota Leasing'!$C$27</f>
        <v>0</v>
      </c>
      <c r="T36" s="18">
        <f>'[1]Toyota Leasing'!$C$28</f>
        <v>0</v>
      </c>
      <c r="U36" s="19">
        <f>'[1]Toyota Leasing'!$C$29</f>
        <v>0</v>
      </c>
      <c r="V36" s="19">
        <f>'[1]Toyota Leasing'!$C$30</f>
        <v>0</v>
      </c>
      <c r="W36" s="19">
        <v>103.04</v>
      </c>
      <c r="X36" s="19">
        <f>'[1]Toyota Leasing'!$C$33</f>
        <v>0</v>
      </c>
      <c r="Y36" s="20">
        <f t="shared" si="0"/>
        <v>103.04</v>
      </c>
    </row>
    <row r="37" spans="1:25" ht="15">
      <c r="A37" s="9">
        <v>34</v>
      </c>
      <c r="B37" s="10" t="s">
        <v>70</v>
      </c>
      <c r="C37" s="16">
        <f>'[1]Trans Leasing'!$C$10</f>
        <v>13.22</v>
      </c>
      <c r="D37" s="17">
        <f>'[1]Trans Leasing'!$C$12</f>
        <v>6.02</v>
      </c>
      <c r="E37" s="17">
        <f>'[1]Trans Leasing'!$C$13</f>
        <v>5.71</v>
      </c>
      <c r="F37" s="17">
        <f>'[1]Trans Leasing'!$C$14</f>
        <v>1.77</v>
      </c>
      <c r="G37" s="17">
        <f>'[1]Trans Leasing'!$C$15</f>
        <v>2.46</v>
      </c>
      <c r="H37" s="17">
        <f>'[1]Trans Leasing'!$C$16</f>
        <v>1.48</v>
      </c>
      <c r="I37" s="18">
        <f>'[1]Trans Leasing'!$C$17</f>
        <v>1.49</v>
      </c>
      <c r="J37" s="16">
        <f>'[1]Trans Leasing'!$C$18</f>
        <v>4.94</v>
      </c>
      <c r="K37" s="17">
        <f>'[1]Trans Leasing'!$C$19</f>
        <v>0</v>
      </c>
      <c r="L37" s="17">
        <f>'[1]Trans Leasing'!$C$20</f>
        <v>0</v>
      </c>
      <c r="M37" s="17">
        <f>'[1]Trans Leasing'!$C$21</f>
        <v>0.6</v>
      </c>
      <c r="N37" s="17">
        <f>'[1]Trans Leasing'!$C$22</f>
        <v>0.89</v>
      </c>
      <c r="O37" s="17">
        <f>'[1]Trans Leasing'!$C$23</f>
        <v>0</v>
      </c>
      <c r="P37" s="17">
        <f>'[1]Trans Leasing'!$C$24</f>
        <v>0</v>
      </c>
      <c r="Q37" s="18">
        <f>'[1]Trans Leasing'!$C$25</f>
        <v>3.45</v>
      </c>
      <c r="R37" s="16">
        <f>'[1]Trans Leasing'!$C$26</f>
        <v>1.05</v>
      </c>
      <c r="S37" s="17">
        <f>'[1]Trans Leasing'!$C$27</f>
        <v>0.95</v>
      </c>
      <c r="T37" s="18">
        <f>'[1]Trans Leasing'!$C$28</f>
        <v>0.1</v>
      </c>
      <c r="U37" s="19">
        <f>'[1]Trans Leasing'!$C$29</f>
        <v>0</v>
      </c>
      <c r="V37" s="19">
        <f>'[1]Trans Leasing'!$C$30</f>
        <v>0.11</v>
      </c>
      <c r="W37" s="19">
        <f>'[1]Trans Leasing'!$C$31</f>
        <v>19.32</v>
      </c>
      <c r="X37" s="19">
        <f>'[1]Trans Leasing'!$C$33</f>
        <v>0</v>
      </c>
      <c r="Y37" s="20">
        <f t="shared" si="0"/>
        <v>19.32</v>
      </c>
    </row>
    <row r="38" spans="1:25" ht="15">
      <c r="A38" s="9">
        <v>35</v>
      </c>
      <c r="B38" s="10" t="s">
        <v>52</v>
      </c>
      <c r="C38" s="16">
        <f>'[1]Volksbank Leasing'!$C$10</f>
        <v>478.56</v>
      </c>
      <c r="D38" s="17">
        <f>'[1]Volksbank Leasing'!$C$12</f>
        <v>98.71</v>
      </c>
      <c r="E38" s="17">
        <f>'[1]Volksbank Leasing'!$C$13</f>
        <v>379.47</v>
      </c>
      <c r="F38" s="17">
        <f>'[1]Volksbank Leasing'!$C$14</f>
        <v>42.96</v>
      </c>
      <c r="G38" s="17">
        <f>'[1]Volksbank Leasing'!$C$15</f>
        <v>27.89</v>
      </c>
      <c r="H38" s="17">
        <f>'[1]Volksbank Leasing'!$C$16</f>
        <v>308.62</v>
      </c>
      <c r="I38" s="18">
        <f>'[1]Volksbank Leasing'!$C$17</f>
        <v>0.38</v>
      </c>
      <c r="J38" s="16">
        <v>193.99</v>
      </c>
      <c r="K38" s="17">
        <f>'[1]Volksbank Leasing'!$C$19</f>
        <v>47.19</v>
      </c>
      <c r="L38" s="17">
        <f>'[1]Volksbank Leasing'!$C$20</f>
        <v>7.07</v>
      </c>
      <c r="M38" s="17">
        <f>'[1]Volksbank Leasing'!$C$21</f>
        <v>0.04</v>
      </c>
      <c r="N38" s="17">
        <f>'[1]Volksbank Leasing'!$C$22</f>
        <v>12.8</v>
      </c>
      <c r="O38" s="17">
        <f>'[1]Volksbank Leasing'!$C$23</f>
        <v>0</v>
      </c>
      <c r="P38" s="17">
        <f>'[1]Volksbank Leasing'!$C$24</f>
        <v>10.87</v>
      </c>
      <c r="Q38" s="18">
        <v>99.49</v>
      </c>
      <c r="R38" s="16">
        <f>'[1]Volksbank Leasing'!$C$26</f>
        <v>15.62</v>
      </c>
      <c r="S38" s="17">
        <f>'[1]Volksbank Leasing'!$C$27</f>
        <v>15.62</v>
      </c>
      <c r="T38" s="18">
        <f>'[1]Volksbank Leasing'!$C$28</f>
        <v>0</v>
      </c>
      <c r="U38" s="19">
        <f>'[1]Volksbank Leasing'!$C$29</f>
        <v>0</v>
      </c>
      <c r="V38" s="19">
        <f>'[1]Volksbank Leasing'!$C$30</f>
        <v>0.61</v>
      </c>
      <c r="W38" s="19">
        <v>688.78</v>
      </c>
      <c r="X38" s="19">
        <f>'[1]Volksbank Leasing'!$C$33</f>
        <v>0</v>
      </c>
      <c r="Y38" s="20">
        <f>SUM(W38:X38)</f>
        <v>688.78</v>
      </c>
    </row>
    <row r="39" spans="1:25" ht="15">
      <c r="A39" s="9">
        <v>36</v>
      </c>
      <c r="B39" s="10" t="s">
        <v>47</v>
      </c>
      <c r="C39" s="16">
        <f>'[1]VFS'!$C$10</f>
        <v>265.2349066699994</v>
      </c>
      <c r="D39" s="17">
        <f>'[1]VFS'!$C$12</f>
        <v>2.1734131</v>
      </c>
      <c r="E39" s="17">
        <f>'[1]VFS'!$C$13</f>
        <v>0</v>
      </c>
      <c r="F39" s="17">
        <f>'[1]VFS'!$C$14</f>
        <v>0.60081565</v>
      </c>
      <c r="G39" s="17">
        <f>'[1]VFS'!$C$15</f>
        <v>0.3395518</v>
      </c>
      <c r="H39" s="17">
        <f>'[1]VFS'!$C$16</f>
        <v>218.48642612999947</v>
      </c>
      <c r="I39" s="18">
        <f>'[1]VFS'!$C$17</f>
        <v>43.63469998999996</v>
      </c>
      <c r="J39" s="16">
        <f>'[1]VFS'!$C$18</f>
        <v>29.755895409999997</v>
      </c>
      <c r="K39" s="17">
        <f>'[1]VFS'!$C$19</f>
        <v>29.636315409999998</v>
      </c>
      <c r="L39" s="17">
        <f>'[1]VFS'!$C$20</f>
        <v>0</v>
      </c>
      <c r="M39" s="17">
        <f>'[1]VFS'!$C$21</f>
        <v>0</v>
      </c>
      <c r="N39" s="17">
        <f>'[1]VFS'!$C$22</f>
        <v>0</v>
      </c>
      <c r="O39" s="17">
        <f>'[1]VFS'!$C$23</f>
        <v>0</v>
      </c>
      <c r="P39" s="17">
        <f>'[1]VFS'!$C$24</f>
        <v>0.11958</v>
      </c>
      <c r="Q39" s="18">
        <f>'[1]VFS'!$C$25</f>
        <v>0</v>
      </c>
      <c r="R39" s="16">
        <f>'[1]VFS'!$C$26</f>
        <v>0.0026221300000000003</v>
      </c>
      <c r="S39" s="17">
        <f>'[1]VFS'!$C$27</f>
        <v>0.0026221300000000003</v>
      </c>
      <c r="T39" s="18">
        <f>'[1]VFS'!$C$28</f>
        <v>0</v>
      </c>
      <c r="U39" s="19">
        <f>'[1]VFS'!$C$29</f>
        <v>0</v>
      </c>
      <c r="V39" s="19">
        <f>'[1]VFS'!$C$30</f>
        <v>0.21579035999999996</v>
      </c>
      <c r="W39" s="19">
        <f>'[1]VFS'!$C$31</f>
        <v>295.20921456999946</v>
      </c>
      <c r="X39" s="19">
        <f>'[1]VFS'!$C$33</f>
        <v>0</v>
      </c>
      <c r="Y39" s="20">
        <f t="shared" si="0"/>
        <v>295.20921456999946</v>
      </c>
    </row>
    <row r="40" spans="1:25" ht="15">
      <c r="A40" s="9">
        <v>37</v>
      </c>
      <c r="B40" s="10" t="s">
        <v>48</v>
      </c>
      <c r="C40" s="16">
        <f>'[1]Volkswagen Leasing'!$C$10</f>
        <v>310.39623145999934</v>
      </c>
      <c r="D40" s="17">
        <f>'[1]Volkswagen Leasing'!$C$12</f>
        <v>203.18912343999952</v>
      </c>
      <c r="E40" s="17">
        <f>'[1]Volkswagen Leasing'!$C$13</f>
        <v>103.51391892999985</v>
      </c>
      <c r="F40" s="17">
        <f>'[1]Volkswagen Leasing'!$C$14</f>
        <v>0</v>
      </c>
      <c r="G40" s="17">
        <f>'[1]Volkswagen Leasing'!$C$15</f>
        <v>103.51391892999985</v>
      </c>
      <c r="H40" s="17">
        <f>'[1]Volkswagen Leasing'!$C$16</f>
        <v>0</v>
      </c>
      <c r="I40" s="18">
        <f>'[1]Volkswagen Leasing'!$C$17</f>
        <v>3.6931890899999957</v>
      </c>
      <c r="J40" s="16">
        <f>'[1]Volkswagen Leasing'!$C$18</f>
        <v>6.24247471</v>
      </c>
      <c r="K40" s="17">
        <f>'[1]Volkswagen Leasing'!$C$19</f>
        <v>1.2714985</v>
      </c>
      <c r="L40" s="17">
        <f>'[1]Volkswagen Leasing'!$C$20</f>
        <v>0</v>
      </c>
      <c r="M40" s="17">
        <f>'[1]Volkswagen Leasing'!$C$21</f>
        <v>0</v>
      </c>
      <c r="N40" s="17">
        <f>'[1]Volkswagen Leasing'!$C$22</f>
        <v>0.06766123000000002</v>
      </c>
      <c r="O40" s="17">
        <f>'[1]Volkswagen Leasing'!$C$23</f>
        <v>0.134096</v>
      </c>
      <c r="P40" s="17">
        <f>'[1]Volkswagen Leasing'!$C$24</f>
        <v>1.5607262399999997</v>
      </c>
      <c r="Q40" s="18">
        <f>'[1]Volkswagen Leasing'!$C$25</f>
        <v>3.20849274</v>
      </c>
      <c r="R40" s="16">
        <f>'[1]Volkswagen Leasing'!$C$26</f>
        <v>2.3506094900000085</v>
      </c>
      <c r="S40" s="17">
        <f>'[1]Volkswagen Leasing'!$C$27</f>
        <v>2.3506094900000085</v>
      </c>
      <c r="T40" s="18">
        <f>'[1]Volkswagen Leasing'!$C$28</f>
        <v>0</v>
      </c>
      <c r="U40" s="19">
        <f>'[1]Volkswagen Leasing'!$C$29</f>
        <v>0</v>
      </c>
      <c r="V40" s="19">
        <f>'[1]Volkswagen Leasing'!$C$30</f>
        <v>0</v>
      </c>
      <c r="W40" s="19">
        <f>'[1]Volkswagen Leasing'!$C$31</f>
        <v>318.98931565999936</v>
      </c>
      <c r="X40" s="19">
        <f>'[1]Volkswagen Leasing'!$C$33</f>
        <v>0</v>
      </c>
      <c r="Y40" s="20">
        <f t="shared" si="0"/>
        <v>318.98931565999936</v>
      </c>
    </row>
    <row r="41" spans="1:25" ht="15.75" thickBot="1">
      <c r="A41" s="9">
        <v>38</v>
      </c>
      <c r="B41" s="21" t="s">
        <v>49</v>
      </c>
      <c r="C41" s="22">
        <f>'[1]Watin Leasing'!$C$10</f>
        <v>13.819999999999999</v>
      </c>
      <c r="D41" s="23">
        <f>'[1]Watin Leasing'!$C$12</f>
        <v>13.2</v>
      </c>
      <c r="E41" s="23">
        <f>'[1]Watin Leasing'!$C$13</f>
        <v>0</v>
      </c>
      <c r="F41" s="23">
        <f>'[1]Watin Leasing'!$C$14</f>
        <v>0</v>
      </c>
      <c r="G41" s="23">
        <f>'[1]Watin Leasing'!$C$15</f>
        <v>0.62</v>
      </c>
      <c r="H41" s="23">
        <f>'[1]Watin Leasing'!$C$16</f>
        <v>0</v>
      </c>
      <c r="I41" s="24">
        <f>'[1]Watin Leasing'!$C$17</f>
        <v>0</v>
      </c>
      <c r="J41" s="25">
        <f>'[1]Watin Leasing'!$C$18</f>
        <v>0</v>
      </c>
      <c r="K41" s="26">
        <f>'[1]Watin Leasing'!$C$19</f>
        <v>0</v>
      </c>
      <c r="L41" s="26">
        <f>'[1]Watin Leasing'!$C$20</f>
        <v>0</v>
      </c>
      <c r="M41" s="26">
        <f>'[1]Watin Leasing'!$C$21</f>
        <v>0</v>
      </c>
      <c r="N41" s="26">
        <f>'[1]Watin Leasing'!$C$22</f>
        <v>0</v>
      </c>
      <c r="O41" s="26">
        <f>'[1]Watin Leasing'!$C$23</f>
        <v>0</v>
      </c>
      <c r="P41" s="26">
        <f>'[1]Watin Leasing'!$C$24</f>
        <v>0</v>
      </c>
      <c r="Q41" s="27">
        <f>'[1]Watin Leasing'!$C$25</f>
        <v>0</v>
      </c>
      <c r="R41" s="25">
        <f>'[1]Watin Leasing'!$C$26</f>
        <v>0</v>
      </c>
      <c r="S41" s="26">
        <f>'[1]Watin Leasing'!$C$27</f>
        <v>0</v>
      </c>
      <c r="T41" s="27">
        <f>'[1]Watin Leasing'!$C$28</f>
        <v>0</v>
      </c>
      <c r="U41" s="28">
        <f>'[1]Watin Leasing'!$C$29</f>
        <v>0</v>
      </c>
      <c r="V41" s="28">
        <f>'[1]Watin Leasing'!$C$30</f>
        <v>0</v>
      </c>
      <c r="W41" s="28">
        <f>'[1]Watin Leasing'!$C$31</f>
        <v>13.819999999999999</v>
      </c>
      <c r="X41" s="28">
        <f>'[1]Watin Leasing'!$C$33</f>
        <v>0</v>
      </c>
      <c r="Y41" s="29">
        <f t="shared" si="0"/>
        <v>13.819999999999999</v>
      </c>
    </row>
    <row r="42" spans="1:25" ht="17.25" thickBot="1" thickTop="1">
      <c r="A42" s="30"/>
      <c r="B42" s="31" t="s">
        <v>50</v>
      </c>
      <c r="C42" s="32">
        <f aca="true" t="shared" si="1" ref="C42:Y42">SUM(C4:C41)</f>
        <v>8706.46055680869</v>
      </c>
      <c r="D42" s="33">
        <f t="shared" si="1"/>
        <v>2430.480422496836</v>
      </c>
      <c r="E42" s="33">
        <f t="shared" si="1"/>
        <v>4057.3072211445096</v>
      </c>
      <c r="F42" s="33">
        <f t="shared" si="1"/>
        <v>597.3248130498414</v>
      </c>
      <c r="G42" s="33">
        <f t="shared" si="1"/>
        <v>767.6562496914804</v>
      </c>
      <c r="H42" s="34">
        <f t="shared" si="1"/>
        <v>2259.667337517662</v>
      </c>
      <c r="I42" s="34">
        <f t="shared" si="1"/>
        <v>625.2624732754625</v>
      </c>
      <c r="J42" s="32">
        <f t="shared" si="1"/>
        <v>4263.576928923384</v>
      </c>
      <c r="K42" s="33">
        <f t="shared" si="1"/>
        <v>589.6412604957179</v>
      </c>
      <c r="L42" s="33">
        <f t="shared" si="1"/>
        <v>27.43576615</v>
      </c>
      <c r="M42" s="33">
        <f t="shared" si="1"/>
        <v>370.42811635</v>
      </c>
      <c r="N42" s="33">
        <f t="shared" si="1"/>
        <v>129.67645069</v>
      </c>
      <c r="O42" s="33">
        <f t="shared" si="1"/>
        <v>53.34551628</v>
      </c>
      <c r="P42" s="33">
        <f t="shared" si="1"/>
        <v>167.03540324000008</v>
      </c>
      <c r="Q42" s="34">
        <f t="shared" si="1"/>
        <v>1556.264795145756</v>
      </c>
      <c r="R42" s="32">
        <f t="shared" si="1"/>
        <v>313.4192335608976</v>
      </c>
      <c r="S42" s="33">
        <f t="shared" si="1"/>
        <v>204.6389392419536</v>
      </c>
      <c r="T42" s="34">
        <f t="shared" si="1"/>
        <v>11.736661839999996</v>
      </c>
      <c r="U42" s="35">
        <f t="shared" si="1"/>
        <v>348.0993922605769</v>
      </c>
      <c r="V42" s="35">
        <f t="shared" si="1"/>
        <v>81.13908281906895</v>
      </c>
      <c r="W42" s="36">
        <f t="shared" si="1"/>
        <v>13715.746466250375</v>
      </c>
      <c r="X42" s="35">
        <f t="shared" si="1"/>
        <v>2457.970929819574</v>
      </c>
      <c r="Y42" s="36">
        <f t="shared" si="1"/>
        <v>16173.717396069947</v>
      </c>
    </row>
    <row r="43" ht="12.75">
      <c r="B43" t="s">
        <v>54</v>
      </c>
    </row>
    <row r="44" ht="12.75">
      <c r="B44" t="s">
        <v>55</v>
      </c>
    </row>
    <row r="45" ht="12.75">
      <c r="B45" t="s">
        <v>58</v>
      </c>
    </row>
    <row r="47" spans="1:25" ht="25.5">
      <c r="A47" s="37"/>
      <c r="B47" s="48" t="s">
        <v>65</v>
      </c>
      <c r="C47" s="38">
        <v>8800</v>
      </c>
      <c r="D47" s="44">
        <v>2800</v>
      </c>
      <c r="E47" s="37"/>
      <c r="F47" s="37"/>
      <c r="G47" s="37"/>
      <c r="H47" s="37"/>
      <c r="I47" s="37"/>
      <c r="J47" s="38">
        <v>4260</v>
      </c>
      <c r="K47" s="37"/>
      <c r="L47" s="37"/>
      <c r="M47" s="37"/>
      <c r="N47" s="37"/>
      <c r="O47" s="37"/>
      <c r="P47" s="37"/>
      <c r="Q47" s="37"/>
      <c r="R47" s="37">
        <v>325</v>
      </c>
      <c r="S47" s="37"/>
      <c r="T47" s="37"/>
      <c r="U47" s="37">
        <v>350</v>
      </c>
      <c r="V47" s="37">
        <v>85</v>
      </c>
      <c r="W47" s="38">
        <f>C47+J47+R47+U47+V47</f>
        <v>13820</v>
      </c>
      <c r="X47" s="37">
        <v>2460</v>
      </c>
      <c r="Y47" s="37">
        <v>16280</v>
      </c>
    </row>
    <row r="48" spans="2:25" ht="12.75">
      <c r="B48" s="48" t="s">
        <v>66</v>
      </c>
      <c r="C48" s="38">
        <v>8850</v>
      </c>
      <c r="D48" s="49">
        <v>1450</v>
      </c>
      <c r="J48" s="38">
        <v>2850</v>
      </c>
      <c r="R48" s="37">
        <v>300</v>
      </c>
      <c r="S48" s="37"/>
      <c r="T48" s="37"/>
      <c r="U48" s="37">
        <v>155</v>
      </c>
      <c r="V48" s="37">
        <v>125</v>
      </c>
      <c r="W48" s="38">
        <v>12280</v>
      </c>
      <c r="X48" s="37">
        <v>1929</v>
      </c>
      <c r="Y48" s="37">
        <f>12280+1929</f>
        <v>14209</v>
      </c>
    </row>
    <row r="49" spans="2:25" ht="12.75">
      <c r="B49" s="37" t="s">
        <v>67</v>
      </c>
      <c r="C49" s="51">
        <v>-0.0057</v>
      </c>
      <c r="D49" s="50">
        <v>0.931</v>
      </c>
      <c r="J49" s="51">
        <v>0.4947</v>
      </c>
      <c r="K49" s="37"/>
      <c r="L49" s="37"/>
      <c r="M49" s="37"/>
      <c r="N49" s="37"/>
      <c r="O49" s="37"/>
      <c r="P49" s="37"/>
      <c r="Q49" s="37"/>
      <c r="R49" s="51">
        <v>0.0833</v>
      </c>
      <c r="S49" s="37"/>
      <c r="T49" s="37"/>
      <c r="U49" s="51">
        <v>1.258</v>
      </c>
      <c r="V49" s="51">
        <v>-0.32</v>
      </c>
      <c r="W49" s="51">
        <v>0.1254</v>
      </c>
      <c r="X49" s="51">
        <v>0.2752</v>
      </c>
      <c r="Y49" s="51">
        <v>0.1457</v>
      </c>
    </row>
    <row r="51" ht="12.75">
      <c r="J51" s="52"/>
    </row>
    <row r="52" ht="12.75">
      <c r="J52" s="52"/>
    </row>
    <row r="53" ht="12.75">
      <c r="J53" s="52"/>
    </row>
    <row r="54" ht="12.75">
      <c r="J54" s="52"/>
    </row>
    <row r="55" ht="12.75">
      <c r="J55" s="53"/>
    </row>
    <row r="56" ht="12.75">
      <c r="J56" s="53"/>
    </row>
    <row r="57" ht="12.75">
      <c r="J57" s="53"/>
    </row>
    <row r="58" ht="12.75">
      <c r="J58" s="53"/>
    </row>
    <row r="59" ht="12.75">
      <c r="J59" s="53"/>
    </row>
    <row r="60" ht="12.75">
      <c r="J60" s="53"/>
    </row>
    <row r="61" ht="12.75">
      <c r="J61" s="54"/>
    </row>
    <row r="62" ht="12.75">
      <c r="J62" s="55"/>
    </row>
  </sheetData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ZPL</dc:creator>
  <cp:keywords/>
  <dc:description/>
  <cp:lastModifiedBy>Daniel Mróz</cp:lastModifiedBy>
  <cp:lastPrinted>2006-01-27T12:38:52Z</cp:lastPrinted>
  <dcterms:created xsi:type="dcterms:W3CDTF">2006-01-18T11:34:52Z</dcterms:created>
  <dcterms:modified xsi:type="dcterms:W3CDTF">2006-01-27T12:40:02Z</dcterms:modified>
  <cp:category/>
  <cp:version/>
  <cp:contentType/>
  <cp:contentStatus/>
</cp:coreProperties>
</file>