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720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<sst xmlns="http://schemas.openxmlformats.org/spreadsheetml/2006/main" count="160" uniqueCount="68">
  <si>
    <t>IT</t>
  </si>
  <si>
    <t>Bankowy Fundusz Leasingowy</t>
  </si>
  <si>
    <t>BEL Leasing</t>
  </si>
  <si>
    <t>BISE Atechnet Leasing</t>
  </si>
  <si>
    <t>BNP Paribas Lease Group</t>
  </si>
  <si>
    <t>BPH Leasing</t>
  </si>
  <si>
    <t>BRE Leasing</t>
  </si>
  <si>
    <t>BZ WBK Finance &amp; Leasing</t>
  </si>
  <si>
    <t>Caterpillar Financial Services</t>
  </si>
  <si>
    <t xml:space="preserve">De Lage Landen Leasing Polska </t>
  </si>
  <si>
    <t>Europejski Fundusz Leasingowy</t>
  </si>
  <si>
    <t>Fidis Leasing Polska*</t>
  </si>
  <si>
    <t>Fortis Lease Polska</t>
  </si>
  <si>
    <t>Futura Leasing</t>
  </si>
  <si>
    <t>Handlowy-Leasing</t>
  </si>
  <si>
    <t>IKB Leasing Polska</t>
  </si>
  <si>
    <t>ING Lease (Polska)</t>
  </si>
  <si>
    <t>KBC Lease Polska*</t>
  </si>
  <si>
    <t>KOPEX Leasing*</t>
  </si>
  <si>
    <t xml:space="preserve">Kredyt Lease </t>
  </si>
  <si>
    <t>LHI Leasing Polska</t>
  </si>
  <si>
    <t>NL Leasing Polska</t>
  </si>
  <si>
    <t>Nordea Finance Polska</t>
  </si>
  <si>
    <t>NOMA 2</t>
  </si>
  <si>
    <t>Orix Polska</t>
  </si>
  <si>
    <t>Pekao Leasing</t>
  </si>
  <si>
    <t>Raiffeisen Leasing Polska</t>
  </si>
  <si>
    <t>Renault Credit Polska</t>
  </si>
  <si>
    <t>Scania Finance Polska</t>
  </si>
  <si>
    <t>SG Equipment Leasing Polska</t>
  </si>
  <si>
    <t>Siemens Finance</t>
  </si>
  <si>
    <t>Toyota Leasing*</t>
  </si>
  <si>
    <t>Trans-Leasing TLBP</t>
  </si>
  <si>
    <t>VFS Usługi Finansowe Polska</t>
  </si>
  <si>
    <t>Volksbank-Leasing Polska</t>
  </si>
  <si>
    <t>Volkswagen Leasing Polska</t>
  </si>
  <si>
    <t>Watin Leasing &amp; Finance</t>
  </si>
  <si>
    <t>bd</t>
  </si>
  <si>
    <t>Deutsche Leasing Polska</t>
  </si>
  <si>
    <t>DaimlerChrysler Leasing Polska</t>
  </si>
  <si>
    <t>Total</t>
  </si>
  <si>
    <t>* results after I half  2005</t>
  </si>
  <si>
    <t>after valuation</t>
  </si>
  <si>
    <t xml:space="preserve">1-3 Q 2005 </t>
  </si>
  <si>
    <t>Value of leased movables and real estate (mln PLN)</t>
  </si>
  <si>
    <t>No</t>
  </si>
  <si>
    <t>Company</t>
  </si>
  <si>
    <t>Total vehicles</t>
  </si>
  <si>
    <t>passanger cars</t>
  </si>
  <si>
    <t>trucks**</t>
  </si>
  <si>
    <t>converted</t>
  </si>
  <si>
    <t>commercial</t>
  </si>
  <si>
    <t>other commercial</t>
  </si>
  <si>
    <t>other vehicles</t>
  </si>
  <si>
    <t>Machines</t>
  </si>
  <si>
    <t>construction equipment</t>
  </si>
  <si>
    <t>farm machines</t>
  </si>
  <si>
    <t>printing machines</t>
  </si>
  <si>
    <t>medical equipment</t>
  </si>
  <si>
    <t>gastronomic equipment</t>
  </si>
  <si>
    <t>forklift</t>
  </si>
  <si>
    <t>Others</t>
  </si>
  <si>
    <t>hardware</t>
  </si>
  <si>
    <t>software</t>
  </si>
  <si>
    <t>Planes, ships, trains</t>
  </si>
  <si>
    <t>Total movables</t>
  </si>
  <si>
    <t>Real estate</t>
  </si>
  <si>
    <t>Total market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</si>
</sst>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23">
    <font>
      <sz val="10"/>
      <name val="Arial"/>
      <family val="0"/>
    </font>
    <font>
      <b/>
      <sz val="16"/>
      <name val="Arial CE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b/>
      <sz val="8"/>
      <color indexed="8"/>
      <name val="Arial CE"/>
      <family val="2"/>
    </font>
    <font>
      <sz val="8"/>
      <color indexed="10"/>
      <name val="Arial CE"/>
      <family val="2"/>
    </font>
    <font>
      <b/>
      <sz val="10"/>
      <color indexed="10"/>
      <name val="Arial CE"/>
      <family val="2"/>
    </font>
    <font>
      <b/>
      <sz val="11"/>
      <color indexed="10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1"/>
      <name val="Arial CE"/>
      <family val="2"/>
    </font>
    <font>
      <i/>
      <sz val="10"/>
      <color indexed="8"/>
      <name val="Arial CE"/>
      <family val="2"/>
    </font>
    <font>
      <b/>
      <i/>
      <sz val="8"/>
      <color indexed="8"/>
      <name val="Arial CE"/>
      <family val="2"/>
    </font>
    <font>
      <b/>
      <sz val="12"/>
      <name val="Arial CE"/>
      <family val="2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double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double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double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double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64" fontId="11" fillId="0" borderId="0" xfId="17" applyNumberFormat="1" applyFont="1" applyFill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4" fontId="8" fillId="0" borderId="5" xfId="0" applyNumberFormat="1" applyFont="1" applyFill="1" applyBorder="1" applyAlignment="1">
      <alignment/>
    </xf>
    <xf numFmtId="4" fontId="7" fillId="0" borderId="7" xfId="0" applyNumberFormat="1" applyFont="1" applyFill="1" applyBorder="1" applyAlignment="1">
      <alignment/>
    </xf>
    <xf numFmtId="4" fontId="7" fillId="0" borderId="8" xfId="0" applyNumberFormat="1" applyFont="1" applyFill="1" applyBorder="1" applyAlignment="1">
      <alignment/>
    </xf>
    <xf numFmtId="4" fontId="8" fillId="0" borderId="9" xfId="0" applyNumberFormat="1" applyFont="1" applyFill="1" applyBorder="1" applyAlignment="1">
      <alignment/>
    </xf>
    <xf numFmtId="4" fontId="9" fillId="0" borderId="9" xfId="0" applyNumberFormat="1" applyFont="1" applyFill="1" applyBorder="1" applyAlignment="1">
      <alignment/>
    </xf>
    <xf numFmtId="4" fontId="5" fillId="0" borderId="5" xfId="0" applyNumberFormat="1" applyFont="1" applyFill="1" applyBorder="1" applyAlignment="1">
      <alignment/>
    </xf>
    <xf numFmtId="4" fontId="6" fillId="0" borderId="7" xfId="0" applyNumberFormat="1" applyFont="1" applyFill="1" applyBorder="1" applyAlignment="1">
      <alignment/>
    </xf>
    <xf numFmtId="4" fontId="6" fillId="0" borderId="8" xfId="0" applyNumberFormat="1" applyFont="1" applyFill="1" applyBorder="1" applyAlignment="1">
      <alignment/>
    </xf>
    <xf numFmtId="0" fontId="12" fillId="0" borderId="6" xfId="0" applyFont="1" applyFill="1" applyBorder="1" applyAlignment="1">
      <alignment/>
    </xf>
    <xf numFmtId="4" fontId="13" fillId="0" borderId="5" xfId="0" applyNumberFormat="1" applyFont="1" applyFill="1" applyBorder="1" applyAlignment="1">
      <alignment/>
    </xf>
    <xf numFmtId="4" fontId="12" fillId="0" borderId="7" xfId="0" applyNumberFormat="1" applyFont="1" applyFill="1" applyBorder="1" applyAlignment="1">
      <alignment/>
    </xf>
    <xf numFmtId="4" fontId="12" fillId="0" borderId="8" xfId="0" applyNumberFormat="1" applyFont="1" applyFill="1" applyBorder="1" applyAlignment="1">
      <alignment/>
    </xf>
    <xf numFmtId="4" fontId="13" fillId="0" borderId="9" xfId="0" applyNumberFormat="1" applyFont="1" applyFill="1" applyBorder="1" applyAlignment="1">
      <alignment/>
    </xf>
    <xf numFmtId="4" fontId="14" fillId="0" borderId="9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64" fontId="16" fillId="0" borderId="0" xfId="17" applyNumberFormat="1" applyFont="1" applyFill="1" applyAlignment="1">
      <alignment/>
    </xf>
    <xf numFmtId="0" fontId="6" fillId="0" borderId="6" xfId="0" applyFont="1" applyFill="1" applyBorder="1" applyAlignment="1">
      <alignment/>
    </xf>
    <xf numFmtId="4" fontId="5" fillId="0" borderId="9" xfId="0" applyNumberFormat="1" applyFont="1" applyFill="1" applyBorder="1" applyAlignment="1">
      <alignment/>
    </xf>
    <xf numFmtId="4" fontId="17" fillId="0" borderId="9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64" fontId="4" fillId="0" borderId="0" xfId="17" applyNumberFormat="1" applyFont="1" applyFill="1" applyAlignment="1">
      <alignment/>
    </xf>
    <xf numFmtId="0" fontId="18" fillId="0" borderId="0" xfId="0" applyFont="1" applyFill="1" applyAlignment="1">
      <alignment/>
    </xf>
    <xf numFmtId="164" fontId="19" fillId="0" borderId="0" xfId="17" applyNumberFormat="1" applyFont="1" applyFill="1" applyAlignment="1">
      <alignment/>
    </xf>
    <xf numFmtId="0" fontId="7" fillId="0" borderId="10" xfId="0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0" fontId="20" fillId="0" borderId="19" xfId="0" applyFont="1" applyBorder="1" applyAlignment="1">
      <alignment/>
    </xf>
    <xf numFmtId="4" fontId="5" fillId="0" borderId="18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17" fillId="0" borderId="22" xfId="0" applyNumberFormat="1" applyFont="1" applyBorder="1" applyAlignment="1">
      <alignment/>
    </xf>
    <xf numFmtId="164" fontId="4" fillId="0" borderId="0" xfId="17" applyNumberFormat="1" applyFont="1" applyAlignment="1">
      <alignment/>
    </xf>
    <xf numFmtId="0" fontId="7" fillId="0" borderId="0" xfId="0" applyFont="1" applyFill="1" applyBorder="1" applyAlignment="1">
      <alignment/>
    </xf>
    <xf numFmtId="4" fontId="10" fillId="0" borderId="5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164" fontId="11" fillId="0" borderId="0" xfId="17" applyNumberFormat="1" applyFont="1" applyFill="1" applyAlignment="1">
      <alignment horizontal="right"/>
    </xf>
    <xf numFmtId="0" fontId="7" fillId="0" borderId="6" xfId="0" applyFont="1" applyFill="1" applyBorder="1" applyAlignment="1">
      <alignment horizontal="left"/>
    </xf>
    <xf numFmtId="0" fontId="6" fillId="0" borderId="5" xfId="0" applyFont="1" applyFill="1" applyBorder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4" fillId="2" borderId="2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itold\Ustawienia%20lokalne\Temporary%20Internet%20Files\OLK23C\3Q\wyniki%203q2005%20zbiorcze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! ZBIORCZY"/>
      <sheetName val="Amerlease"/>
      <sheetName val="Bankowy Leasing"/>
      <sheetName val="BEL Leasing"/>
      <sheetName val="BISE Leasing"/>
      <sheetName val="BNP Paribas Lease"/>
      <sheetName val="BPH Leasing"/>
      <sheetName val="BRE Leasing"/>
      <sheetName val="Business Lease"/>
      <sheetName val="BWE Leasing"/>
      <sheetName val="BZ WBK Leasing"/>
      <sheetName val="Carcade Leasing"/>
      <sheetName val="Caterpillar Financial"/>
      <sheetName val="CLIF"/>
      <sheetName val="DaimlerChrysler Services"/>
      <sheetName val="De Lage Landen Leasing"/>
      <sheetName val="Deutsche Leasing"/>
      <sheetName val="EFL"/>
      <sheetName val="FCE Credit"/>
      <sheetName val="Fidis Leasing"/>
      <sheetName val="Fortis Lease"/>
      <sheetName val="Futura Leasing"/>
      <sheetName val="Grenkeleasing"/>
      <sheetName val="Handlowy Leasing"/>
      <sheetName val="IKB Leasing"/>
      <sheetName val="ING Lease"/>
      <sheetName val="KBC Lease"/>
      <sheetName val="Kopex Leasing"/>
      <sheetName val="Kredyt Lease"/>
      <sheetName val="LHI Leasing"/>
      <sheetName val="NL Leasing"/>
      <sheetName val="Nordea Finance"/>
      <sheetName val="Noma 2"/>
      <sheetName val="Orix"/>
      <sheetName val="Pekao Leasing"/>
      <sheetName val="Raiffeisen Leasing"/>
      <sheetName val="Renault Credit"/>
      <sheetName val="Scania Finance"/>
      <sheetName val="SG"/>
      <sheetName val="Siemens Finance"/>
      <sheetName val="Toyota Leasing"/>
      <sheetName val="Trans Leasing"/>
      <sheetName val="VFS"/>
      <sheetName val="Volksbank Leasing"/>
      <sheetName val="Volkswagen Leasing"/>
      <sheetName val="Watin Leasing"/>
    </sheetNames>
    <sheetDataSet>
      <sheetData sheetId="2">
        <row r="10">
          <cell r="C10">
            <v>184</v>
          </cell>
        </row>
        <row r="18">
          <cell r="C18">
            <v>86.23</v>
          </cell>
        </row>
        <row r="26">
          <cell r="C26">
            <v>1.51</v>
          </cell>
        </row>
        <row r="30">
          <cell r="C30">
            <v>16.13</v>
          </cell>
        </row>
        <row r="31">
          <cell r="C31">
            <v>287.87</v>
          </cell>
        </row>
        <row r="33">
          <cell r="C33">
            <v>20.8</v>
          </cell>
        </row>
      </sheetData>
      <sheetData sheetId="3">
        <row r="10">
          <cell r="C10">
            <v>401.9743366903092</v>
          </cell>
        </row>
        <row r="12">
          <cell r="C12">
            <v>47.742503078836116</v>
          </cell>
        </row>
        <row r="13">
          <cell r="C13">
            <v>237.33233410431944</v>
          </cell>
        </row>
        <row r="14">
          <cell r="C14">
            <v>21.497058810525676</v>
          </cell>
        </row>
        <row r="15">
          <cell r="C15">
            <v>37.73597075776061</v>
          </cell>
        </row>
        <row r="16">
          <cell r="C16">
            <v>178.09930453603315</v>
          </cell>
        </row>
        <row r="17">
          <cell r="C17">
            <v>116.89949950715354</v>
          </cell>
        </row>
        <row r="18">
          <cell r="C18">
            <v>199.46404428950592</v>
          </cell>
        </row>
        <row r="26">
          <cell r="C26">
            <v>6.057289242868997</v>
          </cell>
        </row>
        <row r="27">
          <cell r="C27">
            <v>6.057289242868997</v>
          </cell>
        </row>
        <row r="29">
          <cell r="C29">
            <v>14.14117294</v>
          </cell>
        </row>
        <row r="31">
          <cell r="C31">
            <v>621.6368431626842</v>
          </cell>
        </row>
        <row r="33">
          <cell r="C33">
            <v>15.545361892924</v>
          </cell>
        </row>
      </sheetData>
      <sheetData sheetId="4">
        <row r="10">
          <cell r="C10">
            <v>4.02</v>
          </cell>
        </row>
        <row r="12">
          <cell r="C12">
            <v>2.87</v>
          </cell>
        </row>
        <row r="13">
          <cell r="C13">
            <v>0.84</v>
          </cell>
        </row>
        <row r="14">
          <cell r="C14">
            <v>0</v>
          </cell>
        </row>
        <row r="15">
          <cell r="C15">
            <v>0.71</v>
          </cell>
        </row>
        <row r="16">
          <cell r="C16">
            <v>0.13</v>
          </cell>
        </row>
        <row r="17">
          <cell r="C17">
            <v>0.31</v>
          </cell>
        </row>
        <row r="18">
          <cell r="C18">
            <v>9.73</v>
          </cell>
        </row>
        <row r="19">
          <cell r="C19">
            <v>0.78</v>
          </cell>
        </row>
        <row r="20">
          <cell r="C20">
            <v>3.7</v>
          </cell>
        </row>
        <row r="21">
          <cell r="C21">
            <v>0.19</v>
          </cell>
        </row>
        <row r="22">
          <cell r="C22">
            <v>0.78</v>
          </cell>
        </row>
        <row r="23">
          <cell r="C23">
            <v>0.25</v>
          </cell>
        </row>
        <row r="24">
          <cell r="C24">
            <v>0.62</v>
          </cell>
        </row>
        <row r="25">
          <cell r="C25">
            <v>3.41</v>
          </cell>
        </row>
        <row r="26">
          <cell r="C26">
            <v>0.05</v>
          </cell>
        </row>
        <row r="27">
          <cell r="C27">
            <v>0.05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13.8</v>
          </cell>
        </row>
        <row r="33">
          <cell r="C33">
            <v>1.66</v>
          </cell>
        </row>
      </sheetData>
      <sheetData sheetId="5">
        <row r="10">
          <cell r="C10">
            <v>28.92488867513435</v>
          </cell>
        </row>
        <row r="17">
          <cell r="C17">
            <v>28.92488867513435</v>
          </cell>
        </row>
        <row r="18">
          <cell r="C18">
            <v>34.46071267265025</v>
          </cell>
        </row>
        <row r="25">
          <cell r="C25">
            <v>34.46071267265025</v>
          </cell>
        </row>
        <row r="26">
          <cell r="C26">
            <v>0.686970790205777</v>
          </cell>
        </row>
        <row r="27">
          <cell r="C27">
            <v>0.686970790205777</v>
          </cell>
        </row>
        <row r="30">
          <cell r="C30">
            <v>3.4407531544546175</v>
          </cell>
        </row>
        <row r="31">
          <cell r="C31">
            <v>67.51332529244499</v>
          </cell>
        </row>
      </sheetData>
      <sheetData sheetId="6">
        <row r="10">
          <cell r="C10">
            <v>385.40531310000017</v>
          </cell>
        </row>
        <row r="12">
          <cell r="C12">
            <v>114.26741000000017</v>
          </cell>
        </row>
        <row r="13">
          <cell r="C13">
            <v>219.82677999999999</v>
          </cell>
        </row>
        <row r="14">
          <cell r="C14">
            <v>31.811728190000007</v>
          </cell>
        </row>
        <row r="15">
          <cell r="C15">
            <v>33.109209339999985</v>
          </cell>
        </row>
        <row r="16">
          <cell r="C16">
            <v>154.90471936999995</v>
          </cell>
        </row>
        <row r="17">
          <cell r="C17">
            <v>51.31112310000001</v>
          </cell>
        </row>
        <row r="18">
          <cell r="C18">
            <v>240.60542000000007</v>
          </cell>
        </row>
        <row r="19">
          <cell r="C19">
            <v>26.922146820000002</v>
          </cell>
        </row>
        <row r="20">
          <cell r="C20">
            <v>0</v>
          </cell>
        </row>
        <row r="21">
          <cell r="C21">
            <v>18.456985089999996</v>
          </cell>
        </row>
        <row r="22">
          <cell r="C22">
            <v>15.740375560000006</v>
          </cell>
        </row>
        <row r="23">
          <cell r="C23">
            <v>14.26002756</v>
          </cell>
        </row>
        <row r="24">
          <cell r="C24">
            <v>13.575830300000003</v>
          </cell>
        </row>
        <row r="25">
          <cell r="C25">
            <v>151.65005467000006</v>
          </cell>
        </row>
        <row r="26">
          <cell r="C26">
            <v>16.05018999999999</v>
          </cell>
        </row>
        <row r="27">
          <cell r="C27">
            <v>16.05018999999999</v>
          </cell>
        </row>
        <row r="28">
          <cell r="C28">
            <v>0</v>
          </cell>
        </row>
        <row r="29">
          <cell r="C29">
            <v>0.62061</v>
          </cell>
        </row>
        <row r="30">
          <cell r="C30">
            <v>3.1272600000000006</v>
          </cell>
        </row>
        <row r="31">
          <cell r="C31">
            <v>645.8087931000003</v>
          </cell>
        </row>
        <row r="33">
          <cell r="C33">
            <v>18.286407</v>
          </cell>
        </row>
      </sheetData>
      <sheetData sheetId="7">
        <row r="10">
          <cell r="C10">
            <v>480.8953919865411</v>
          </cell>
        </row>
        <row r="12">
          <cell r="C12">
            <v>148.4926152095434</v>
          </cell>
        </row>
        <row r="13">
          <cell r="C13">
            <v>230.29</v>
          </cell>
        </row>
        <row r="16">
          <cell r="C16">
            <v>230.2871115784184</v>
          </cell>
        </row>
        <row r="17">
          <cell r="C17">
            <v>102.11566519857918</v>
          </cell>
        </row>
        <row r="18">
          <cell r="C18">
            <v>224.088216768096</v>
          </cell>
        </row>
        <row r="19">
          <cell r="C19">
            <v>18.988539524093156</v>
          </cell>
        </row>
        <row r="20">
          <cell r="C20">
            <v>0.9218219994424776</v>
          </cell>
        </row>
        <row r="21">
          <cell r="C21">
            <v>30.500713447589686</v>
          </cell>
        </row>
        <row r="22">
          <cell r="C22">
            <v>3.8540490260309097</v>
          </cell>
        </row>
        <row r="23">
          <cell r="C23">
            <v>0.45722740080561824</v>
          </cell>
        </row>
        <row r="24">
          <cell r="C24">
            <v>7.31985592962531</v>
          </cell>
        </row>
        <row r="25">
          <cell r="C25">
            <v>162.04600944050884</v>
          </cell>
        </row>
        <row r="26">
          <cell r="C26">
            <v>6.233847558067187</v>
          </cell>
        </row>
        <row r="27">
          <cell r="C27">
            <v>6.233847558067187</v>
          </cell>
        </row>
        <row r="29">
          <cell r="C29">
            <v>63.348852251980915</v>
          </cell>
        </row>
        <row r="30">
          <cell r="C30">
            <v>5.118169393341856</v>
          </cell>
        </row>
        <row r="31">
          <cell r="C31">
            <v>779.6844779580271</v>
          </cell>
        </row>
        <row r="33">
          <cell r="C33">
            <v>427.09</v>
          </cell>
        </row>
      </sheetData>
      <sheetData sheetId="10">
        <row r="10">
          <cell r="C10">
            <v>400.18</v>
          </cell>
        </row>
        <row r="12">
          <cell r="C12">
            <v>106.95</v>
          </cell>
        </row>
        <row r="13">
          <cell r="C13">
            <v>293.23</v>
          </cell>
        </row>
        <row r="18">
          <cell r="C18">
            <v>256.68</v>
          </cell>
        </row>
        <row r="26">
          <cell r="C26">
            <v>8.73</v>
          </cell>
        </row>
        <row r="29">
          <cell r="C29">
            <v>1.30836261</v>
          </cell>
        </row>
        <row r="31">
          <cell r="C31">
            <v>666.89836261</v>
          </cell>
        </row>
      </sheetData>
      <sheetData sheetId="12">
        <row r="10">
          <cell r="C10">
            <v>1.55</v>
          </cell>
        </row>
        <row r="12">
          <cell r="C12">
            <v>0.28</v>
          </cell>
        </row>
        <row r="16">
          <cell r="C16">
            <v>1.27</v>
          </cell>
        </row>
        <row r="18">
          <cell r="C18">
            <v>145.23000000000002</v>
          </cell>
        </row>
        <row r="19">
          <cell r="C19">
            <v>136.81</v>
          </cell>
        </row>
        <row r="20">
          <cell r="C20">
            <v>3</v>
          </cell>
        </row>
        <row r="24">
          <cell r="C24">
            <v>4.87</v>
          </cell>
        </row>
        <row r="25">
          <cell r="C25">
            <v>0.55</v>
          </cell>
        </row>
        <row r="26">
          <cell r="C26">
            <v>0</v>
          </cell>
        </row>
        <row r="31">
          <cell r="C31">
            <v>146.78000000000003</v>
          </cell>
        </row>
      </sheetData>
      <sheetData sheetId="14">
        <row r="10">
          <cell r="C10">
            <v>187.07999999999998</v>
          </cell>
        </row>
        <row r="12">
          <cell r="C12">
            <v>49.21</v>
          </cell>
        </row>
        <row r="13">
          <cell r="C13">
            <v>129.14</v>
          </cell>
        </row>
        <row r="14">
          <cell r="C14">
            <v>13.83</v>
          </cell>
        </row>
        <row r="15">
          <cell r="C15">
            <v>39.81</v>
          </cell>
        </row>
        <row r="16">
          <cell r="C16">
            <v>75.49999999999999</v>
          </cell>
        </row>
        <row r="17">
          <cell r="C17">
            <v>8.73</v>
          </cell>
        </row>
        <row r="18">
          <cell r="C18">
            <v>0.3</v>
          </cell>
        </row>
        <row r="25">
          <cell r="C25">
            <v>0.3</v>
          </cell>
        </row>
        <row r="26">
          <cell r="C26">
            <v>0.1</v>
          </cell>
        </row>
        <row r="27">
          <cell r="C27">
            <v>0.1</v>
          </cell>
        </row>
        <row r="30">
          <cell r="C30">
            <v>0.11</v>
          </cell>
        </row>
        <row r="31">
          <cell r="C31">
            <v>187.59</v>
          </cell>
        </row>
      </sheetData>
      <sheetData sheetId="16">
        <row r="10">
          <cell r="C10">
            <v>37.29</v>
          </cell>
        </row>
        <row r="12">
          <cell r="C12">
            <v>3.73</v>
          </cell>
        </row>
        <row r="13">
          <cell r="C13">
            <v>33.53</v>
          </cell>
        </row>
        <row r="18">
          <cell r="C18">
            <v>224.02</v>
          </cell>
        </row>
        <row r="26">
          <cell r="C26">
            <v>0.39</v>
          </cell>
        </row>
        <row r="29">
          <cell r="C29">
            <v>93</v>
          </cell>
        </row>
        <row r="31">
          <cell r="C31">
            <v>354.7</v>
          </cell>
        </row>
      </sheetData>
      <sheetData sheetId="17">
        <row r="10">
          <cell r="C10">
            <v>1145.7336393199996</v>
          </cell>
        </row>
        <row r="12">
          <cell r="C12">
            <v>428.46837948999973</v>
          </cell>
        </row>
        <row r="13">
          <cell r="C13">
            <v>714.1324698</v>
          </cell>
        </row>
        <row r="14">
          <cell r="C14">
            <v>182.94978453000004</v>
          </cell>
        </row>
        <row r="15">
          <cell r="C15">
            <v>264.43373551999997</v>
          </cell>
        </row>
        <row r="16">
          <cell r="C16">
            <v>266.74894974999995</v>
          </cell>
        </row>
        <row r="17">
          <cell r="C17">
            <v>3.13279003</v>
          </cell>
        </row>
        <row r="18">
          <cell r="C18">
            <v>255.06992304000002</v>
          </cell>
        </row>
        <row r="19">
          <cell r="C19">
            <v>44.37735293</v>
          </cell>
        </row>
        <row r="20">
          <cell r="C20">
            <v>4.2891514200000005</v>
          </cell>
        </row>
        <row r="21">
          <cell r="C21">
            <v>4.8492655</v>
          </cell>
        </row>
        <row r="22">
          <cell r="C22">
            <v>19.66634268</v>
          </cell>
        </row>
        <row r="23">
          <cell r="C23">
            <v>18.542747150000004</v>
          </cell>
        </row>
        <row r="24">
          <cell r="C24">
            <v>16.37049015</v>
          </cell>
        </row>
        <row r="25">
          <cell r="C25">
            <v>146.97457321000002</v>
          </cell>
        </row>
        <row r="26">
          <cell r="C26">
            <v>36.228291689999985</v>
          </cell>
        </row>
        <row r="27">
          <cell r="C27">
            <v>29.098668059999987</v>
          </cell>
        </row>
        <row r="28">
          <cell r="C28">
            <v>7.129623629999998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1437.0318540499995</v>
          </cell>
        </row>
        <row r="33">
          <cell r="C33">
            <v>0</v>
          </cell>
        </row>
      </sheetData>
      <sheetData sheetId="19">
        <row r="10">
          <cell r="C10">
            <v>30.53</v>
          </cell>
        </row>
        <row r="18">
          <cell r="C18">
            <v>0</v>
          </cell>
        </row>
        <row r="26">
          <cell r="C26">
            <v>0</v>
          </cell>
        </row>
        <row r="31">
          <cell r="C31">
            <v>30.53</v>
          </cell>
        </row>
      </sheetData>
      <sheetData sheetId="20">
        <row r="10">
          <cell r="C10">
            <v>145.1</v>
          </cell>
        </row>
        <row r="12">
          <cell r="C12">
            <v>14.85</v>
          </cell>
        </row>
        <row r="13">
          <cell r="C13">
            <v>130.24</v>
          </cell>
        </row>
        <row r="18">
          <cell r="C18">
            <v>118.08</v>
          </cell>
        </row>
        <row r="26">
          <cell r="C26">
            <v>23.92</v>
          </cell>
        </row>
        <row r="29">
          <cell r="C29">
            <v>1.6</v>
          </cell>
        </row>
        <row r="30">
          <cell r="C30">
            <v>7.4</v>
          </cell>
        </row>
        <row r="31">
          <cell r="C31">
            <v>296.1</v>
          </cell>
        </row>
        <row r="33">
          <cell r="C33">
            <v>14.22</v>
          </cell>
        </row>
      </sheetData>
      <sheetData sheetId="21">
        <row r="10">
          <cell r="C10">
            <v>187.06155307999987</v>
          </cell>
        </row>
        <row r="12">
          <cell r="C12">
            <v>124.69138933999983</v>
          </cell>
        </row>
        <row r="14">
          <cell r="C14">
            <v>34.9662081</v>
          </cell>
        </row>
        <row r="15">
          <cell r="C15">
            <v>17.949039550000002</v>
          </cell>
        </row>
        <row r="16">
          <cell r="C16">
            <v>9.45491609</v>
          </cell>
        </row>
        <row r="17">
          <cell r="C17">
            <v>0</v>
          </cell>
        </row>
        <row r="18">
          <cell r="C18">
            <v>0</v>
          </cell>
        </row>
        <row r="26">
          <cell r="C26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187.06155307999987</v>
          </cell>
        </row>
      </sheetData>
      <sheetData sheetId="23">
        <row r="10">
          <cell r="C10">
            <v>135.93</v>
          </cell>
        </row>
        <row r="17">
          <cell r="C17">
            <v>135.93</v>
          </cell>
        </row>
        <row r="18">
          <cell r="C18">
            <v>53.238</v>
          </cell>
        </row>
        <row r="19">
          <cell r="C19">
            <v>0</v>
          </cell>
        </row>
        <row r="21">
          <cell r="C21">
            <v>8.667</v>
          </cell>
        </row>
        <row r="23">
          <cell r="C23">
            <v>3.001</v>
          </cell>
        </row>
        <row r="25">
          <cell r="C25">
            <v>41.57</v>
          </cell>
        </row>
        <row r="26">
          <cell r="C26">
            <v>0.379</v>
          </cell>
        </row>
        <row r="27">
          <cell r="C27">
            <v>0.379</v>
          </cell>
        </row>
        <row r="31">
          <cell r="C31">
            <v>189.547</v>
          </cell>
        </row>
      </sheetData>
      <sheetData sheetId="24">
        <row r="10">
          <cell r="C10">
            <v>1.32055915</v>
          </cell>
        </row>
        <row r="18">
          <cell r="C18">
            <v>116.15552518999999</v>
          </cell>
        </row>
        <row r="21">
          <cell r="C21">
            <v>30.1183765</v>
          </cell>
        </row>
        <row r="24">
          <cell r="C24">
            <v>22.15530882</v>
          </cell>
        </row>
        <row r="25">
          <cell r="C25">
            <v>63.88183987</v>
          </cell>
        </row>
        <row r="26">
          <cell r="C26">
            <v>0</v>
          </cell>
        </row>
        <row r="31">
          <cell r="C31">
            <v>117.47608433999999</v>
          </cell>
        </row>
      </sheetData>
      <sheetData sheetId="25">
        <row r="10">
          <cell r="C10">
            <v>26.714000000000002</v>
          </cell>
        </row>
        <row r="12">
          <cell r="C12">
            <v>2.475</v>
          </cell>
        </row>
        <row r="15">
          <cell r="C15">
            <v>24.239</v>
          </cell>
        </row>
        <row r="18">
          <cell r="C18">
            <v>67.714</v>
          </cell>
        </row>
        <row r="20">
          <cell r="C20">
            <v>1.123</v>
          </cell>
        </row>
        <row r="21">
          <cell r="C21">
            <v>14.898</v>
          </cell>
        </row>
        <row r="24">
          <cell r="C24">
            <v>0.392</v>
          </cell>
        </row>
        <row r="25">
          <cell r="C25">
            <v>51.301</v>
          </cell>
        </row>
        <row r="26">
          <cell r="C26">
            <v>0.853</v>
          </cell>
        </row>
        <row r="27">
          <cell r="C27">
            <v>0.452</v>
          </cell>
        </row>
        <row r="28">
          <cell r="C28">
            <v>0.401</v>
          </cell>
        </row>
        <row r="29">
          <cell r="C29">
            <v>64.803</v>
          </cell>
        </row>
        <row r="30">
          <cell r="C30">
            <v>0.804</v>
          </cell>
        </row>
        <row r="31">
          <cell r="C31">
            <v>160.888</v>
          </cell>
        </row>
        <row r="33">
          <cell r="C33">
            <v>290.362</v>
          </cell>
        </row>
      </sheetData>
      <sheetData sheetId="26">
        <row r="10">
          <cell r="C10">
            <v>4.5</v>
          </cell>
        </row>
        <row r="14">
          <cell r="C14">
            <v>4.5</v>
          </cell>
        </row>
        <row r="18">
          <cell r="C18">
            <v>10.4</v>
          </cell>
        </row>
        <row r="22">
          <cell r="C22">
            <v>1.6</v>
          </cell>
        </row>
        <row r="25">
          <cell r="C25">
            <v>8.8</v>
          </cell>
        </row>
        <row r="26">
          <cell r="C26">
            <v>11.2</v>
          </cell>
        </row>
        <row r="27">
          <cell r="C27">
            <v>11.2</v>
          </cell>
        </row>
        <row r="31">
          <cell r="C31">
            <v>26.1</v>
          </cell>
        </row>
      </sheetData>
      <sheetData sheetId="27">
        <row r="10">
          <cell r="C10">
            <v>1.07</v>
          </cell>
        </row>
        <row r="12">
          <cell r="C12">
            <v>0.7927</v>
          </cell>
        </row>
        <row r="13">
          <cell r="C13">
            <v>0.22</v>
          </cell>
        </row>
        <row r="15">
          <cell r="C15">
            <v>0.0559</v>
          </cell>
        </row>
        <row r="18">
          <cell r="C18">
            <v>0.44639999999999996</v>
          </cell>
        </row>
        <row r="19">
          <cell r="C19">
            <v>0.11</v>
          </cell>
        </row>
        <row r="21">
          <cell r="C21">
            <v>0.011</v>
          </cell>
        </row>
        <row r="24">
          <cell r="C24">
            <v>0.0565</v>
          </cell>
        </row>
        <row r="25">
          <cell r="C25">
            <v>0.2689</v>
          </cell>
        </row>
        <row r="26">
          <cell r="C26">
            <v>0.0645</v>
          </cell>
        </row>
        <row r="27">
          <cell r="C27">
            <v>0.0645</v>
          </cell>
        </row>
        <row r="30">
          <cell r="C30">
            <v>0.0066</v>
          </cell>
        </row>
        <row r="31">
          <cell r="C31">
            <v>1.5875</v>
          </cell>
        </row>
      </sheetData>
      <sheetData sheetId="28">
        <row r="10">
          <cell r="C10">
            <v>19.99</v>
          </cell>
        </row>
        <row r="12">
          <cell r="C12">
            <v>4.96</v>
          </cell>
        </row>
        <row r="14">
          <cell r="C14">
            <v>8.97</v>
          </cell>
        </row>
        <row r="16">
          <cell r="C16">
            <v>5.05</v>
          </cell>
        </row>
        <row r="17">
          <cell r="C17">
            <v>1.01</v>
          </cell>
        </row>
        <row r="18">
          <cell r="C18">
            <v>2.31</v>
          </cell>
        </row>
        <row r="22">
          <cell r="C22">
            <v>0.16</v>
          </cell>
        </row>
        <row r="25">
          <cell r="C25">
            <v>2.15</v>
          </cell>
        </row>
        <row r="26">
          <cell r="C26">
            <v>0.3</v>
          </cell>
        </row>
        <row r="30">
          <cell r="C30">
            <v>0.54</v>
          </cell>
        </row>
        <row r="31">
          <cell r="C31">
            <v>23.139999999999997</v>
          </cell>
        </row>
      </sheetData>
      <sheetData sheetId="30">
        <row r="10">
          <cell r="C10">
            <v>19.048773</v>
          </cell>
        </row>
        <row r="12">
          <cell r="C12">
            <v>0.554104</v>
          </cell>
        </row>
        <row r="13">
          <cell r="C13">
            <v>18.494669</v>
          </cell>
        </row>
        <row r="15">
          <cell r="C15">
            <v>0.442669</v>
          </cell>
        </row>
        <row r="16">
          <cell r="C16">
            <v>18.052</v>
          </cell>
        </row>
        <row r="18">
          <cell r="C18">
            <v>0.082122</v>
          </cell>
        </row>
        <row r="25">
          <cell r="C25">
            <v>0.082122</v>
          </cell>
        </row>
        <row r="26">
          <cell r="C26">
            <v>0</v>
          </cell>
        </row>
        <row r="31">
          <cell r="C31">
            <v>19.130895</v>
          </cell>
        </row>
      </sheetData>
      <sheetData sheetId="31">
        <row r="10">
          <cell r="C10">
            <v>17.05947074</v>
          </cell>
        </row>
        <row r="12">
          <cell r="C12">
            <v>6.33879386</v>
          </cell>
        </row>
        <row r="13">
          <cell r="C13">
            <v>9.1247027</v>
          </cell>
        </row>
        <row r="14">
          <cell r="C14">
            <v>0.67466007</v>
          </cell>
        </row>
        <row r="15">
          <cell r="C15">
            <v>0.77992013</v>
          </cell>
        </row>
        <row r="16">
          <cell r="C16">
            <v>7.6701225</v>
          </cell>
        </row>
        <row r="17">
          <cell r="C17">
            <v>1.59597418</v>
          </cell>
        </row>
        <row r="18">
          <cell r="C18">
            <v>10.6277978</v>
          </cell>
        </row>
        <row r="19">
          <cell r="C19">
            <v>0.54098552</v>
          </cell>
        </row>
        <row r="20">
          <cell r="C20">
            <v>0</v>
          </cell>
        </row>
        <row r="21">
          <cell r="C21">
            <v>0.43990648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1.09403048</v>
          </cell>
        </row>
        <row r="25">
          <cell r="C25">
            <v>8.55287532</v>
          </cell>
        </row>
        <row r="26">
          <cell r="C26">
            <v>0.65080428</v>
          </cell>
        </row>
        <row r="27">
          <cell r="C27">
            <v>0.65080428</v>
          </cell>
        </row>
        <row r="28">
          <cell r="C28">
            <v>0</v>
          </cell>
        </row>
        <row r="29">
          <cell r="C29">
            <v>9</v>
          </cell>
        </row>
        <row r="30">
          <cell r="C30">
            <v>1.03069414</v>
          </cell>
        </row>
        <row r="31">
          <cell r="C31">
            <v>38.368766959999995</v>
          </cell>
        </row>
        <row r="33">
          <cell r="C33">
            <v>0</v>
          </cell>
        </row>
      </sheetData>
      <sheetData sheetId="32">
        <row r="10">
          <cell r="C10">
            <v>19.740000000000002</v>
          </cell>
        </row>
        <row r="12">
          <cell r="C12">
            <v>6.69</v>
          </cell>
        </row>
        <row r="13">
          <cell r="C13">
            <v>10.01</v>
          </cell>
        </row>
        <row r="14">
          <cell r="C14">
            <v>2.13</v>
          </cell>
        </row>
        <row r="15">
          <cell r="C15">
            <v>2.17</v>
          </cell>
        </row>
        <row r="16">
          <cell r="C16">
            <v>5.71</v>
          </cell>
        </row>
        <row r="17">
          <cell r="C17">
            <v>3.04</v>
          </cell>
        </row>
        <row r="18">
          <cell r="C18">
            <v>11.54</v>
          </cell>
        </row>
        <row r="19">
          <cell r="C19">
            <v>6.05</v>
          </cell>
        </row>
        <row r="20">
          <cell r="C20">
            <v>0.17</v>
          </cell>
        </row>
        <row r="21">
          <cell r="C21">
            <v>0.08</v>
          </cell>
        </row>
        <row r="22">
          <cell r="C22">
            <v>0.16</v>
          </cell>
        </row>
        <row r="23">
          <cell r="C23">
            <v>1.58</v>
          </cell>
        </row>
        <row r="24">
          <cell r="C24">
            <v>0.03</v>
          </cell>
        </row>
        <row r="25">
          <cell r="C25">
            <v>3.47</v>
          </cell>
        </row>
        <row r="26">
          <cell r="C26">
            <v>0.86</v>
          </cell>
        </row>
        <row r="27">
          <cell r="C27">
            <v>0.86</v>
          </cell>
        </row>
        <row r="30">
          <cell r="C30">
            <v>3.57</v>
          </cell>
        </row>
        <row r="31">
          <cell r="C31">
            <v>35.71</v>
          </cell>
        </row>
      </sheetData>
      <sheetData sheetId="33">
        <row r="10">
          <cell r="C10">
            <v>24.259</v>
          </cell>
        </row>
        <row r="12">
          <cell r="C12">
            <v>9.83</v>
          </cell>
        </row>
        <row r="13">
          <cell r="C13">
            <v>14.27</v>
          </cell>
        </row>
        <row r="14">
          <cell r="C14">
            <v>8.64</v>
          </cell>
        </row>
        <row r="15">
          <cell r="C15">
            <v>3.29</v>
          </cell>
        </row>
        <row r="16">
          <cell r="C16">
            <v>2.337</v>
          </cell>
        </row>
        <row r="17">
          <cell r="C17">
            <v>0.159</v>
          </cell>
        </row>
        <row r="18">
          <cell r="C18">
            <v>12.359200000000001</v>
          </cell>
        </row>
        <row r="19">
          <cell r="C19">
            <v>0.8112</v>
          </cell>
        </row>
        <row r="20">
          <cell r="C20">
            <v>0</v>
          </cell>
        </row>
        <row r="21">
          <cell r="C21">
            <v>3.176</v>
          </cell>
        </row>
        <row r="22">
          <cell r="C22">
            <v>0.422</v>
          </cell>
        </row>
        <row r="23">
          <cell r="C23">
            <v>0.173</v>
          </cell>
        </row>
        <row r="24">
          <cell r="C24">
            <v>0.037</v>
          </cell>
        </row>
        <row r="25">
          <cell r="C25">
            <v>7.74</v>
          </cell>
        </row>
        <row r="26">
          <cell r="C26">
            <v>2.431</v>
          </cell>
        </row>
        <row r="27">
          <cell r="C27">
            <v>2.431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39.0492</v>
          </cell>
        </row>
      </sheetData>
      <sheetData sheetId="34">
        <row r="10">
          <cell r="C10">
            <v>227.586</v>
          </cell>
        </row>
        <row r="18">
          <cell r="C18">
            <v>126.011</v>
          </cell>
        </row>
        <row r="26">
          <cell r="C26">
            <v>3.247</v>
          </cell>
        </row>
        <row r="29">
          <cell r="C29">
            <v>0.574</v>
          </cell>
        </row>
        <row r="30">
          <cell r="C30">
            <v>14.139</v>
          </cell>
        </row>
        <row r="31">
          <cell r="C31">
            <v>371.557</v>
          </cell>
        </row>
        <row r="33">
          <cell r="C33">
            <v>19.232</v>
          </cell>
        </row>
      </sheetData>
      <sheetData sheetId="35">
        <row r="10">
          <cell r="C10">
            <v>711.6082720545071</v>
          </cell>
        </row>
        <row r="12">
          <cell r="C12">
            <v>202.96330777999987</v>
          </cell>
        </row>
        <row r="13">
          <cell r="C13">
            <v>487.43318299450726</v>
          </cell>
        </row>
        <row r="14">
          <cell r="C14">
            <v>187.32229671999988</v>
          </cell>
        </row>
        <row r="15">
          <cell r="C15">
            <v>45.97557792000001</v>
          </cell>
        </row>
        <row r="16">
          <cell r="C16">
            <v>254.13530835450737</v>
          </cell>
        </row>
        <row r="17">
          <cell r="C17">
            <v>21.211781280000004</v>
          </cell>
        </row>
        <row r="18">
          <cell r="C18">
            <v>238.81079496757198</v>
          </cell>
        </row>
        <row r="19">
          <cell r="C19">
            <v>45.91067272378597</v>
          </cell>
        </row>
        <row r="20">
          <cell r="C20">
            <v>4.336279623786001</v>
          </cell>
        </row>
        <row r="21">
          <cell r="C21">
            <v>14.50115297</v>
          </cell>
        </row>
        <row r="22">
          <cell r="C22">
            <v>2.06254127</v>
          </cell>
        </row>
        <row r="23">
          <cell r="C23">
            <v>4.372025</v>
          </cell>
        </row>
        <row r="24">
          <cell r="C24">
            <v>33.55635709000002</v>
          </cell>
        </row>
        <row r="25">
          <cell r="C25">
            <v>134.07176629</v>
          </cell>
        </row>
        <row r="26">
          <cell r="C26">
            <v>29.897132659999993</v>
          </cell>
        </row>
        <row r="27">
          <cell r="C27">
            <v>29.897132659999993</v>
          </cell>
        </row>
        <row r="29">
          <cell r="C29">
            <v>1.6759945</v>
          </cell>
        </row>
        <row r="31">
          <cell r="C31">
            <v>981.9921941820791</v>
          </cell>
        </row>
        <row r="33">
          <cell r="C33">
            <v>15.039614</v>
          </cell>
        </row>
      </sheetData>
      <sheetData sheetId="36">
        <row r="10">
          <cell r="C10">
            <v>19.22</v>
          </cell>
        </row>
        <row r="18">
          <cell r="C18">
            <v>0</v>
          </cell>
        </row>
        <row r="26">
          <cell r="C26">
            <v>0</v>
          </cell>
        </row>
        <row r="31">
          <cell r="C31">
            <v>19.22</v>
          </cell>
        </row>
      </sheetData>
      <sheetData sheetId="37">
        <row r="10">
          <cell r="C10">
            <v>242.3</v>
          </cell>
        </row>
        <row r="13">
          <cell r="C13">
            <v>208.3</v>
          </cell>
        </row>
        <row r="17">
          <cell r="C17">
            <v>34</v>
          </cell>
        </row>
        <row r="18">
          <cell r="C18">
            <v>0</v>
          </cell>
        </row>
        <row r="26">
          <cell r="C26">
            <v>0</v>
          </cell>
        </row>
        <row r="31">
          <cell r="C31">
            <v>242.3</v>
          </cell>
        </row>
      </sheetData>
      <sheetData sheetId="38">
        <row r="10">
          <cell r="C10">
            <v>164.802</v>
          </cell>
        </row>
        <row r="12">
          <cell r="C12">
            <v>14.093</v>
          </cell>
        </row>
        <row r="13">
          <cell r="C13">
            <v>150.709</v>
          </cell>
        </row>
        <row r="18">
          <cell r="C18">
            <v>218.935</v>
          </cell>
        </row>
        <row r="19">
          <cell r="C19">
            <v>20.873</v>
          </cell>
        </row>
        <row r="21">
          <cell r="C21">
            <v>66.928</v>
          </cell>
        </row>
        <row r="25">
          <cell r="C25">
            <v>67.229</v>
          </cell>
        </row>
        <row r="26">
          <cell r="C26">
            <v>56.423</v>
          </cell>
        </row>
        <row r="29">
          <cell r="C29">
            <v>46.346</v>
          </cell>
        </row>
        <row r="31">
          <cell r="C31">
            <v>486.506</v>
          </cell>
        </row>
      </sheetData>
      <sheetData sheetId="40">
        <row r="10">
          <cell r="C10">
            <v>57.74</v>
          </cell>
        </row>
        <row r="12">
          <cell r="C12">
            <v>50.14</v>
          </cell>
        </row>
        <row r="13">
          <cell r="C13">
            <v>7.6</v>
          </cell>
        </row>
        <row r="15">
          <cell r="C15">
            <v>7.6</v>
          </cell>
        </row>
        <row r="18">
          <cell r="C18">
            <v>1.97</v>
          </cell>
        </row>
        <row r="24">
          <cell r="C24">
            <v>1.97</v>
          </cell>
        </row>
        <row r="26">
          <cell r="C26">
            <v>0</v>
          </cell>
        </row>
        <row r="31">
          <cell r="C31">
            <v>59.71</v>
          </cell>
        </row>
      </sheetData>
      <sheetData sheetId="42">
        <row r="10">
          <cell r="C10">
            <v>161.3808419599998</v>
          </cell>
        </row>
        <row r="12">
          <cell r="C12">
            <v>1.80119507</v>
          </cell>
        </row>
        <row r="13">
          <cell r="C13">
            <v>133.09573627999978</v>
          </cell>
        </row>
        <row r="14">
          <cell r="C14">
            <v>0.49101638999999997</v>
          </cell>
        </row>
        <row r="15">
          <cell r="C15">
            <v>0.29725672000000003</v>
          </cell>
        </row>
        <row r="16">
          <cell r="C16">
            <v>132.30746316999978</v>
          </cell>
        </row>
        <row r="17">
          <cell r="C17">
            <v>26.48391060999999</v>
          </cell>
        </row>
        <row r="18">
          <cell r="C18">
            <v>23.08757796</v>
          </cell>
        </row>
        <row r="19">
          <cell r="C19">
            <v>23.08757796</v>
          </cell>
        </row>
        <row r="26">
          <cell r="C26">
            <v>0</v>
          </cell>
        </row>
        <row r="30">
          <cell r="C30">
            <v>0.15174036</v>
          </cell>
        </row>
        <row r="31">
          <cell r="C31">
            <v>184.6201602799998</v>
          </cell>
        </row>
      </sheetData>
      <sheetData sheetId="43">
        <row r="10">
          <cell r="C10">
            <v>331.63499999999993</v>
          </cell>
        </row>
        <row r="12">
          <cell r="C12">
            <v>62</v>
          </cell>
        </row>
        <row r="13">
          <cell r="C13">
            <v>269.301</v>
          </cell>
        </row>
        <row r="14">
          <cell r="C14">
            <v>34.25</v>
          </cell>
        </row>
        <row r="15">
          <cell r="C15">
            <v>21.48</v>
          </cell>
        </row>
        <row r="16">
          <cell r="C16">
            <v>213.571</v>
          </cell>
        </row>
        <row r="17">
          <cell r="C17">
            <v>0.334</v>
          </cell>
        </row>
        <row r="18">
          <cell r="C18">
            <v>110.91</v>
          </cell>
        </row>
        <row r="19">
          <cell r="C19">
            <v>31.69</v>
          </cell>
        </row>
        <row r="20">
          <cell r="C20">
            <v>3.39</v>
          </cell>
        </row>
        <row r="21">
          <cell r="C21">
            <v>0.2</v>
          </cell>
        </row>
        <row r="22">
          <cell r="C22">
            <v>9.54</v>
          </cell>
        </row>
        <row r="24">
          <cell r="C24">
            <v>8.04</v>
          </cell>
        </row>
        <row r="25">
          <cell r="C25">
            <v>58.05</v>
          </cell>
        </row>
        <row r="26">
          <cell r="C26">
            <v>13.11</v>
          </cell>
        </row>
        <row r="27">
          <cell r="C27">
            <v>13.11</v>
          </cell>
        </row>
        <row r="30">
          <cell r="C30">
            <v>0.3200000000000003</v>
          </cell>
        </row>
        <row r="31">
          <cell r="C31">
            <v>455.97499999999997</v>
          </cell>
        </row>
      </sheetData>
      <sheetData sheetId="44">
        <row r="10">
          <cell r="C10">
            <v>243.14164145999885</v>
          </cell>
        </row>
        <row r="12">
          <cell r="C12">
            <v>151.29830757999895</v>
          </cell>
        </row>
        <row r="13">
          <cell r="C13">
            <v>90.69</v>
          </cell>
        </row>
        <row r="14">
          <cell r="C14">
            <v>0</v>
          </cell>
        </row>
        <row r="15">
          <cell r="C15">
            <v>90.6934173099999</v>
          </cell>
        </row>
        <row r="16">
          <cell r="C16">
            <v>0</v>
          </cell>
        </row>
        <row r="17">
          <cell r="C17">
            <v>1.1499165699999998</v>
          </cell>
        </row>
        <row r="18">
          <cell r="C18">
            <v>3.65303115</v>
          </cell>
        </row>
        <row r="19">
          <cell r="C19">
            <v>0.53181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0.06853993</v>
          </cell>
        </row>
        <row r="23">
          <cell r="C23">
            <v>0.281416</v>
          </cell>
        </row>
        <row r="24">
          <cell r="C24">
            <v>0.31103862</v>
          </cell>
        </row>
        <row r="25">
          <cell r="C25">
            <v>2.4602266</v>
          </cell>
        </row>
        <row r="26">
          <cell r="C26">
            <v>2.287472290000005</v>
          </cell>
        </row>
        <row r="27">
          <cell r="C27">
            <v>2.287472290000005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249.08214489999887</v>
          </cell>
        </row>
        <row r="33">
          <cell r="C33">
            <v>0</v>
          </cell>
        </row>
      </sheetData>
      <sheetData sheetId="45">
        <row r="10">
          <cell r="C10">
            <v>5.61</v>
          </cell>
        </row>
        <row r="12">
          <cell r="C12">
            <v>5.5</v>
          </cell>
        </row>
        <row r="13">
          <cell r="C13">
            <v>0.11</v>
          </cell>
        </row>
        <row r="14">
          <cell r="C14">
            <v>0.11</v>
          </cell>
        </row>
        <row r="18">
          <cell r="C18">
            <v>0</v>
          </cell>
        </row>
        <row r="26">
          <cell r="C26">
            <v>0</v>
          </cell>
        </row>
        <row r="31">
          <cell r="C31">
            <v>5.61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tabSelected="1" workbookViewId="0" topLeftCell="A1">
      <selection activeCell="A3" sqref="A3:Y3"/>
    </sheetView>
  </sheetViews>
  <sheetFormatPr defaultColWidth="9.140625" defaultRowHeight="12.75"/>
  <cols>
    <col min="1" max="1" width="3.8515625" style="0" customWidth="1"/>
    <col min="2" max="2" width="25.00390625" style="0" customWidth="1"/>
    <col min="10" max="10" width="10.8515625" style="0" customWidth="1"/>
    <col min="11" max="11" width="10.421875" style="0" customWidth="1"/>
    <col min="23" max="23" width="11.28125" style="0" customWidth="1"/>
    <col min="25" max="25" width="10.8515625" style="0" customWidth="1"/>
  </cols>
  <sheetData>
    <row r="1" spans="1:17" s="2" customFormat="1" ht="20.25">
      <c r="A1" s="1" t="s">
        <v>44</v>
      </c>
      <c r="J1" s="3" t="s">
        <v>43</v>
      </c>
      <c r="K1" s="3"/>
      <c r="L1" s="3"/>
      <c r="M1" s="3"/>
      <c r="N1" s="3"/>
      <c r="O1" s="3"/>
      <c r="P1" s="3"/>
      <c r="Q1" s="3"/>
    </row>
    <row r="2" s="2" customFormat="1" ht="13.5" thickBot="1"/>
    <row r="3" spans="1:25" s="2" customFormat="1" ht="39" thickBot="1">
      <c r="A3" s="4" t="s">
        <v>45</v>
      </c>
      <c r="B3" s="65" t="s">
        <v>46</v>
      </c>
      <c r="C3" s="5" t="s">
        <v>47</v>
      </c>
      <c r="D3" s="6" t="s">
        <v>48</v>
      </c>
      <c r="E3" s="6" t="s">
        <v>49</v>
      </c>
      <c r="F3" s="7" t="s">
        <v>50</v>
      </c>
      <c r="G3" s="7" t="s">
        <v>51</v>
      </c>
      <c r="H3" s="7" t="s">
        <v>52</v>
      </c>
      <c r="I3" s="8" t="s">
        <v>53</v>
      </c>
      <c r="J3" s="5" t="s">
        <v>54</v>
      </c>
      <c r="K3" s="7" t="s">
        <v>55</v>
      </c>
      <c r="L3" s="7" t="s">
        <v>56</v>
      </c>
      <c r="M3" s="7" t="s">
        <v>57</v>
      </c>
      <c r="N3" s="7" t="s">
        <v>58</v>
      </c>
      <c r="O3" s="7" t="s">
        <v>59</v>
      </c>
      <c r="P3" s="7" t="s">
        <v>60</v>
      </c>
      <c r="Q3" s="9" t="s">
        <v>61</v>
      </c>
      <c r="R3" s="66" t="s">
        <v>0</v>
      </c>
      <c r="S3" s="10" t="s">
        <v>62</v>
      </c>
      <c r="T3" s="9" t="s">
        <v>63</v>
      </c>
      <c r="U3" s="11" t="s">
        <v>64</v>
      </c>
      <c r="V3" s="11" t="s">
        <v>61</v>
      </c>
      <c r="W3" s="11" t="s">
        <v>65</v>
      </c>
      <c r="X3" s="67" t="s">
        <v>66</v>
      </c>
      <c r="Y3" s="68" t="s">
        <v>67</v>
      </c>
    </row>
    <row r="4" spans="1:27" s="12" customFormat="1" ht="15">
      <c r="A4" s="14">
        <v>1</v>
      </c>
      <c r="B4" s="15" t="s">
        <v>1</v>
      </c>
      <c r="C4" s="16">
        <f>'[1]Bankowy Leasing'!$C$10</f>
        <v>184</v>
      </c>
      <c r="D4" s="17">
        <f>'[1]Bankowy Leasing'!$C$12</f>
        <v>0</v>
      </c>
      <c r="E4" s="17">
        <f>'[1]Bankowy Leasing'!$C$13</f>
        <v>0</v>
      </c>
      <c r="F4" s="17">
        <f>'[1]Bankowy Leasing'!$C$14</f>
        <v>0</v>
      </c>
      <c r="G4" s="17">
        <f>'[1]Bankowy Leasing'!$C$15</f>
        <v>0</v>
      </c>
      <c r="H4" s="17">
        <f>'[1]Bankowy Leasing'!$C$16</f>
        <v>0</v>
      </c>
      <c r="I4" s="18">
        <f>'[1]Bankowy Leasing'!$C$17</f>
        <v>0</v>
      </c>
      <c r="J4" s="16">
        <f>'[1]Bankowy Leasing'!$C$18</f>
        <v>86.23</v>
      </c>
      <c r="K4" s="17">
        <f>'[1]Bankowy Leasing'!$C$19</f>
        <v>0</v>
      </c>
      <c r="L4" s="17">
        <f>'[1]Bankowy Leasing'!$C$20</f>
        <v>0</v>
      </c>
      <c r="M4" s="17">
        <f>'[1]Bankowy Leasing'!$C$21</f>
        <v>0</v>
      </c>
      <c r="N4" s="17">
        <f>'[1]Bankowy Leasing'!$C$22</f>
        <v>0</v>
      </c>
      <c r="O4" s="17">
        <f>'[1]Bankowy Leasing'!$C$23</f>
        <v>0</v>
      </c>
      <c r="P4" s="17">
        <f>'[1]Bankowy Leasing'!$C$24</f>
        <v>0</v>
      </c>
      <c r="Q4" s="18">
        <f>'[1]Bankowy Leasing'!$C$25</f>
        <v>0</v>
      </c>
      <c r="R4" s="16">
        <f>'[1]Bankowy Leasing'!$C$26</f>
        <v>1.51</v>
      </c>
      <c r="S4" s="17">
        <f>'[1]Bankowy Leasing'!$C$27</f>
        <v>0</v>
      </c>
      <c r="T4" s="18">
        <f>'[1]Bankowy Leasing'!$C$28</f>
        <v>0</v>
      </c>
      <c r="U4" s="19">
        <f>'[1]Bankowy Leasing'!$C$29</f>
        <v>0</v>
      </c>
      <c r="V4" s="19">
        <f>'[1]Bankowy Leasing'!$C$30</f>
        <v>16.13</v>
      </c>
      <c r="W4" s="19">
        <f>'[1]Bankowy Leasing'!$C$31</f>
        <v>287.87</v>
      </c>
      <c r="X4" s="19">
        <f>'[1]Bankowy Leasing'!$C$33</f>
        <v>20.8</v>
      </c>
      <c r="Y4" s="20">
        <f aca="true" t="shared" si="0" ref="Y4:Y12">SUM(W4:X4)</f>
        <v>308.67</v>
      </c>
      <c r="AA4" s="13"/>
    </row>
    <row r="5" spans="1:27" s="12" customFormat="1" ht="15">
      <c r="A5" s="14">
        <v>2</v>
      </c>
      <c r="B5" s="15" t="s">
        <v>2</v>
      </c>
      <c r="C5" s="16">
        <f>'[1]BEL Leasing'!$C$10</f>
        <v>401.9743366903092</v>
      </c>
      <c r="D5" s="17">
        <f>'[1]BEL Leasing'!$C$12</f>
        <v>47.742503078836116</v>
      </c>
      <c r="E5" s="17">
        <f>'[1]BEL Leasing'!$C$13</f>
        <v>237.33233410431944</v>
      </c>
      <c r="F5" s="17">
        <f>'[1]BEL Leasing'!$C$14</f>
        <v>21.497058810525676</v>
      </c>
      <c r="G5" s="17">
        <f>'[1]BEL Leasing'!$C$15</f>
        <v>37.73597075776061</v>
      </c>
      <c r="H5" s="17">
        <f>'[1]BEL Leasing'!$C$16</f>
        <v>178.09930453603315</v>
      </c>
      <c r="I5" s="18">
        <f>'[1]BEL Leasing'!$C$17</f>
        <v>116.89949950715354</v>
      </c>
      <c r="J5" s="16">
        <f>'[1]BEL Leasing'!$C$18</f>
        <v>199.46404428950592</v>
      </c>
      <c r="K5" s="17">
        <f>'[1]BEL Leasing'!$C$19</f>
        <v>0</v>
      </c>
      <c r="L5" s="17">
        <f>'[1]BEL Leasing'!$C$20</f>
        <v>0</v>
      </c>
      <c r="M5" s="17">
        <f>'[1]BEL Leasing'!$C$21</f>
        <v>0</v>
      </c>
      <c r="N5" s="17">
        <f>'[1]BEL Leasing'!$C$22</f>
        <v>0</v>
      </c>
      <c r="O5" s="17">
        <f>'[1]BEL Leasing'!$C$23</f>
        <v>0</v>
      </c>
      <c r="P5" s="17">
        <f>'[1]BEL Leasing'!$C$24</f>
        <v>0</v>
      </c>
      <c r="Q5" s="18">
        <f>'[1]BEL Leasing'!$C$25</f>
        <v>0</v>
      </c>
      <c r="R5" s="16">
        <f>'[1]BEL Leasing'!$C$26</f>
        <v>6.057289242868997</v>
      </c>
      <c r="S5" s="17">
        <f>'[1]BEL Leasing'!$C$27</f>
        <v>6.057289242868997</v>
      </c>
      <c r="T5" s="18">
        <f>'[1]BEL Leasing'!$C$28</f>
        <v>0</v>
      </c>
      <c r="U5" s="19">
        <f>'[1]BEL Leasing'!$C$29</f>
        <v>14.14117294</v>
      </c>
      <c r="V5" s="19">
        <f>'[1]BEL Leasing'!$C$30</f>
        <v>0</v>
      </c>
      <c r="W5" s="19">
        <f>'[1]BEL Leasing'!$C$31</f>
        <v>621.6368431626842</v>
      </c>
      <c r="X5" s="19">
        <f>'[1]BEL Leasing'!$C$33</f>
        <v>15.545361892924</v>
      </c>
      <c r="Y5" s="20">
        <f t="shared" si="0"/>
        <v>637.1822050556082</v>
      </c>
      <c r="AA5" s="13"/>
    </row>
    <row r="6" spans="1:27" s="12" customFormat="1" ht="15">
      <c r="A6" s="14">
        <v>3</v>
      </c>
      <c r="B6" s="15" t="s">
        <v>3</v>
      </c>
      <c r="C6" s="21">
        <f>'[1]BISE Leasing'!$C$10</f>
        <v>4.02</v>
      </c>
      <c r="D6" s="22">
        <f>'[1]BISE Leasing'!$C$12</f>
        <v>2.87</v>
      </c>
      <c r="E6" s="22">
        <f>'[1]BISE Leasing'!$C$13</f>
        <v>0.84</v>
      </c>
      <c r="F6" s="22">
        <f>'[1]BISE Leasing'!$C$14</f>
        <v>0</v>
      </c>
      <c r="G6" s="22">
        <f>'[1]BISE Leasing'!$C$15</f>
        <v>0.71</v>
      </c>
      <c r="H6" s="22">
        <f>'[1]BISE Leasing'!$C$16</f>
        <v>0.13</v>
      </c>
      <c r="I6" s="23">
        <f>'[1]BISE Leasing'!$C$17</f>
        <v>0.31</v>
      </c>
      <c r="J6" s="16">
        <f>'[1]BISE Leasing'!$C$18</f>
        <v>9.73</v>
      </c>
      <c r="K6" s="17">
        <f>'[1]BISE Leasing'!$C$19</f>
        <v>0.78</v>
      </c>
      <c r="L6" s="17">
        <f>'[1]BISE Leasing'!$C$20</f>
        <v>3.7</v>
      </c>
      <c r="M6" s="17">
        <f>'[1]BISE Leasing'!$C$21</f>
        <v>0.19</v>
      </c>
      <c r="N6" s="17">
        <f>'[1]BISE Leasing'!$C$22</f>
        <v>0.78</v>
      </c>
      <c r="O6" s="17">
        <f>'[1]BISE Leasing'!$C$23</f>
        <v>0.25</v>
      </c>
      <c r="P6" s="17">
        <f>'[1]BISE Leasing'!$C$24</f>
        <v>0.62</v>
      </c>
      <c r="Q6" s="18">
        <f>'[1]BISE Leasing'!$C$25</f>
        <v>3.41</v>
      </c>
      <c r="R6" s="16">
        <f>'[1]BISE Leasing'!$C$26</f>
        <v>0.05</v>
      </c>
      <c r="S6" s="17">
        <f>'[1]BISE Leasing'!$C$27</f>
        <v>0.05</v>
      </c>
      <c r="T6" s="18">
        <f>'[1]BISE Leasing'!$C$28</f>
        <v>0</v>
      </c>
      <c r="U6" s="19">
        <f>'[1]BISE Leasing'!$C$29</f>
        <v>0</v>
      </c>
      <c r="V6" s="19">
        <f>'[1]BISE Leasing'!$C$30</f>
        <v>0</v>
      </c>
      <c r="W6" s="19">
        <f>'[1]BISE Leasing'!$C$31</f>
        <v>13.8</v>
      </c>
      <c r="X6" s="19">
        <f>'[1]BISE Leasing'!$C$33</f>
        <v>1.66</v>
      </c>
      <c r="Y6" s="20">
        <f t="shared" si="0"/>
        <v>15.46</v>
      </c>
      <c r="AA6" s="13"/>
    </row>
    <row r="7" spans="1:27" s="12" customFormat="1" ht="15">
      <c r="A7" s="14">
        <v>4</v>
      </c>
      <c r="B7" s="15" t="s">
        <v>4</v>
      </c>
      <c r="C7" s="21">
        <f>'[1]BNP Paribas Lease'!$C$10</f>
        <v>28.92488867513435</v>
      </c>
      <c r="D7" s="22">
        <f>'[1]BNP Paribas Lease'!$C$12</f>
        <v>0</v>
      </c>
      <c r="E7" s="22">
        <f>'[1]BNP Paribas Lease'!$C$13</f>
        <v>0</v>
      </c>
      <c r="F7" s="22">
        <f>'[1]BNP Paribas Lease'!$C$14</f>
        <v>0</v>
      </c>
      <c r="G7" s="22">
        <f>'[1]BNP Paribas Lease'!$C$15</f>
        <v>0</v>
      </c>
      <c r="H7" s="22">
        <f>'[1]BNP Paribas Lease'!$C$16</f>
        <v>0</v>
      </c>
      <c r="I7" s="23">
        <f>'[1]BNP Paribas Lease'!$C$17</f>
        <v>28.92488867513435</v>
      </c>
      <c r="J7" s="16">
        <f>'[1]BNP Paribas Lease'!$C$18</f>
        <v>34.46071267265025</v>
      </c>
      <c r="K7" s="17">
        <f>'[1]BNP Paribas Lease'!$C$19</f>
        <v>0</v>
      </c>
      <c r="L7" s="17">
        <f>'[1]BNP Paribas Lease'!$C$20</f>
        <v>0</v>
      </c>
      <c r="M7" s="17">
        <f>'[1]BNP Paribas Lease'!$C$21</f>
        <v>0</v>
      </c>
      <c r="N7" s="17">
        <f>'[1]BNP Paribas Lease'!$C$22</f>
        <v>0</v>
      </c>
      <c r="O7" s="17">
        <f>'[1]BNP Paribas Lease'!$C$23</f>
        <v>0</v>
      </c>
      <c r="P7" s="17">
        <f>'[1]BNP Paribas Lease'!$C$24</f>
        <v>0</v>
      </c>
      <c r="Q7" s="18">
        <f>'[1]BNP Paribas Lease'!$C$25</f>
        <v>34.46071267265025</v>
      </c>
      <c r="R7" s="16">
        <f>'[1]BNP Paribas Lease'!$C$26</f>
        <v>0.686970790205777</v>
      </c>
      <c r="S7" s="17">
        <f>'[1]BNP Paribas Lease'!$C$27</f>
        <v>0.686970790205777</v>
      </c>
      <c r="T7" s="18">
        <f>'[1]BNP Paribas Lease'!$C$28</f>
        <v>0</v>
      </c>
      <c r="U7" s="19">
        <f>'[1]BNP Paribas Lease'!$C$29</f>
        <v>0</v>
      </c>
      <c r="V7" s="19">
        <f>'[1]BNP Paribas Lease'!$C$30</f>
        <v>3.4407531544546175</v>
      </c>
      <c r="W7" s="19">
        <f>'[1]BNP Paribas Lease'!$C$31</f>
        <v>67.51332529244499</v>
      </c>
      <c r="X7" s="19">
        <f>'[1]BNP Paribas Lease'!$C$33</f>
        <v>0</v>
      </c>
      <c r="Y7" s="20">
        <f t="shared" si="0"/>
        <v>67.51332529244499</v>
      </c>
      <c r="AA7" s="13"/>
    </row>
    <row r="8" spans="1:27" s="12" customFormat="1" ht="15">
      <c r="A8" s="14">
        <v>5</v>
      </c>
      <c r="B8" s="15" t="s">
        <v>5</v>
      </c>
      <c r="C8" s="21">
        <f>'[1]BPH Leasing'!$C$10</f>
        <v>385.40531310000017</v>
      </c>
      <c r="D8" s="22">
        <f>'[1]BPH Leasing'!$C$12</f>
        <v>114.26741000000017</v>
      </c>
      <c r="E8" s="22">
        <f>'[1]BPH Leasing'!$C$13</f>
        <v>219.82677999999999</v>
      </c>
      <c r="F8" s="22">
        <f>'[1]BPH Leasing'!$C$14</f>
        <v>31.811728190000007</v>
      </c>
      <c r="G8" s="22">
        <f>'[1]BPH Leasing'!$C$15</f>
        <v>33.109209339999985</v>
      </c>
      <c r="H8" s="22">
        <f>'[1]BPH Leasing'!$C$16</f>
        <v>154.90471936999995</v>
      </c>
      <c r="I8" s="23">
        <f>'[1]BPH Leasing'!$C$17</f>
        <v>51.31112310000001</v>
      </c>
      <c r="J8" s="16">
        <f>'[1]BPH Leasing'!$C$18</f>
        <v>240.60542000000007</v>
      </c>
      <c r="K8" s="17">
        <f>'[1]BPH Leasing'!$C$19</f>
        <v>26.922146820000002</v>
      </c>
      <c r="L8" s="17">
        <f>'[1]BPH Leasing'!$C$20</f>
        <v>0</v>
      </c>
      <c r="M8" s="17">
        <f>'[1]BPH Leasing'!$C$21</f>
        <v>18.456985089999996</v>
      </c>
      <c r="N8" s="17">
        <f>'[1]BPH Leasing'!$C$22</f>
        <v>15.740375560000006</v>
      </c>
      <c r="O8" s="17">
        <f>'[1]BPH Leasing'!$C$23</f>
        <v>14.26002756</v>
      </c>
      <c r="P8" s="17">
        <f>'[1]BPH Leasing'!$C$24</f>
        <v>13.575830300000003</v>
      </c>
      <c r="Q8" s="18">
        <f>'[1]BPH Leasing'!$C$25</f>
        <v>151.65005467000006</v>
      </c>
      <c r="R8" s="16">
        <f>'[1]BPH Leasing'!$C$26</f>
        <v>16.05018999999999</v>
      </c>
      <c r="S8" s="17">
        <f>'[1]BPH Leasing'!$C$27</f>
        <v>16.05018999999999</v>
      </c>
      <c r="T8" s="18">
        <f>'[1]BPH Leasing'!$C$28</f>
        <v>0</v>
      </c>
      <c r="U8" s="19">
        <f>'[1]BPH Leasing'!$C$29</f>
        <v>0.62061</v>
      </c>
      <c r="V8" s="19">
        <f>'[1]BPH Leasing'!$C$30</f>
        <v>3.1272600000000006</v>
      </c>
      <c r="W8" s="19">
        <f>'[1]BPH Leasing'!$C$31</f>
        <v>645.8087931000003</v>
      </c>
      <c r="X8" s="19">
        <f>'[1]BPH Leasing'!$C$33</f>
        <v>18.286407</v>
      </c>
      <c r="Y8" s="20">
        <f t="shared" si="0"/>
        <v>664.0952001000004</v>
      </c>
      <c r="AA8" s="13"/>
    </row>
    <row r="9" spans="1:27" s="12" customFormat="1" ht="15">
      <c r="A9" s="14">
        <v>6</v>
      </c>
      <c r="B9" s="15" t="s">
        <v>6</v>
      </c>
      <c r="C9" s="21">
        <f>'[1]BRE Leasing'!$C$10</f>
        <v>480.8953919865411</v>
      </c>
      <c r="D9" s="22">
        <f>'[1]BRE Leasing'!$C$12</f>
        <v>148.4926152095434</v>
      </c>
      <c r="E9" s="22">
        <f>'[1]BRE Leasing'!$C$13</f>
        <v>230.29</v>
      </c>
      <c r="F9" s="22">
        <f>'[1]BRE Leasing'!$C$14</f>
        <v>0</v>
      </c>
      <c r="G9" s="22">
        <f>'[1]BRE Leasing'!$C$15</f>
        <v>0</v>
      </c>
      <c r="H9" s="22">
        <f>'[1]BRE Leasing'!$C$16</f>
        <v>230.2871115784184</v>
      </c>
      <c r="I9" s="23">
        <f>'[1]BRE Leasing'!$C$17</f>
        <v>102.11566519857918</v>
      </c>
      <c r="J9" s="16">
        <f>'[1]BRE Leasing'!$C$18</f>
        <v>224.088216768096</v>
      </c>
      <c r="K9" s="17">
        <f>'[1]BRE Leasing'!$C$19</f>
        <v>18.988539524093156</v>
      </c>
      <c r="L9" s="17">
        <f>'[1]BRE Leasing'!$C$20</f>
        <v>0.9218219994424776</v>
      </c>
      <c r="M9" s="17">
        <f>'[1]BRE Leasing'!$C$21</f>
        <v>30.500713447589686</v>
      </c>
      <c r="N9" s="17">
        <f>'[1]BRE Leasing'!$C$22</f>
        <v>3.8540490260309097</v>
      </c>
      <c r="O9" s="17">
        <f>'[1]BRE Leasing'!$C$23</f>
        <v>0.45722740080561824</v>
      </c>
      <c r="P9" s="17">
        <f>'[1]BRE Leasing'!$C$24</f>
        <v>7.31985592962531</v>
      </c>
      <c r="Q9" s="18">
        <f>'[1]BRE Leasing'!$C$25</f>
        <v>162.04600944050884</v>
      </c>
      <c r="R9" s="16">
        <f>'[1]BRE Leasing'!$C$26</f>
        <v>6.233847558067187</v>
      </c>
      <c r="S9" s="17">
        <f>'[1]BRE Leasing'!$C$27</f>
        <v>6.233847558067187</v>
      </c>
      <c r="T9" s="18">
        <f>'[1]BRE Leasing'!$C$28</f>
        <v>0</v>
      </c>
      <c r="U9" s="19">
        <f>'[1]BRE Leasing'!$C$29</f>
        <v>63.348852251980915</v>
      </c>
      <c r="V9" s="19">
        <f>'[1]BRE Leasing'!$C$30</f>
        <v>5.118169393341856</v>
      </c>
      <c r="W9" s="19">
        <f>'[1]BRE Leasing'!$C$31</f>
        <v>779.6844779580271</v>
      </c>
      <c r="X9" s="19">
        <f>'[1]BRE Leasing'!$C$33</f>
        <v>427.09</v>
      </c>
      <c r="Y9" s="20">
        <f t="shared" si="0"/>
        <v>1206.774477958027</v>
      </c>
      <c r="AA9" s="13"/>
    </row>
    <row r="10" spans="1:27" s="12" customFormat="1" ht="15">
      <c r="A10" s="14">
        <v>7</v>
      </c>
      <c r="B10" s="15" t="s">
        <v>7</v>
      </c>
      <c r="C10" s="21">
        <f>'[1]BZ WBK Leasing'!$C$10</f>
        <v>400.18</v>
      </c>
      <c r="D10" s="22">
        <f>'[1]BZ WBK Leasing'!$C$12</f>
        <v>106.95</v>
      </c>
      <c r="E10" s="22">
        <f>'[1]BZ WBK Leasing'!$C$13</f>
        <v>293.23</v>
      </c>
      <c r="F10" s="22">
        <f>'[1]BZ WBK Leasing'!$C$14</f>
        <v>0</v>
      </c>
      <c r="G10" s="22">
        <f>'[1]BZ WBK Leasing'!$C$15</f>
        <v>0</v>
      </c>
      <c r="H10" s="22">
        <f>'[1]BZ WBK Leasing'!$C$16</f>
        <v>0</v>
      </c>
      <c r="I10" s="23">
        <f>'[1]BZ WBK Leasing'!$C$17</f>
        <v>0</v>
      </c>
      <c r="J10" s="16">
        <f>'[1]BZ WBK Leasing'!$C$18</f>
        <v>256.68</v>
      </c>
      <c r="K10" s="17">
        <f>'[1]BZ WBK Leasing'!$C$19</f>
        <v>0</v>
      </c>
      <c r="L10" s="17">
        <f>'[1]BZ WBK Leasing'!$C$20</f>
        <v>0</v>
      </c>
      <c r="M10" s="17">
        <f>'[1]BZ WBK Leasing'!$C$21</f>
        <v>0</v>
      </c>
      <c r="N10" s="17">
        <f>'[1]BZ WBK Leasing'!$C$22</f>
        <v>0</v>
      </c>
      <c r="O10" s="17">
        <f>'[1]BZ WBK Leasing'!$C$23</f>
        <v>0</v>
      </c>
      <c r="P10" s="17">
        <f>'[1]BZ WBK Leasing'!$C$24</f>
        <v>0</v>
      </c>
      <c r="Q10" s="18">
        <f>'[1]BZ WBK Leasing'!$C$25</f>
        <v>0</v>
      </c>
      <c r="R10" s="16">
        <f>'[1]BZ WBK Leasing'!$C$26</f>
        <v>8.73</v>
      </c>
      <c r="S10" s="17">
        <f>'[1]BZ WBK Leasing'!$C$27</f>
        <v>0</v>
      </c>
      <c r="T10" s="18">
        <f>'[1]BZ WBK Leasing'!$C$28</f>
        <v>0</v>
      </c>
      <c r="U10" s="19">
        <f>'[1]BZ WBK Leasing'!$C$29</f>
        <v>1.30836261</v>
      </c>
      <c r="V10" s="19">
        <f>'[1]BZ WBK Leasing'!$C$30</f>
        <v>0</v>
      </c>
      <c r="W10" s="19">
        <f>'[1]BZ WBK Leasing'!$C$31</f>
        <v>666.89836261</v>
      </c>
      <c r="X10" s="19">
        <f>'[1]BZ WBK Leasing'!$C$33</f>
        <v>0</v>
      </c>
      <c r="Y10" s="20">
        <f t="shared" si="0"/>
        <v>666.89836261</v>
      </c>
      <c r="AA10" s="13"/>
    </row>
    <row r="11" spans="1:27" s="12" customFormat="1" ht="15">
      <c r="A11" s="14">
        <v>8</v>
      </c>
      <c r="B11" s="15" t="s">
        <v>8</v>
      </c>
      <c r="C11" s="16">
        <f>'[1]Caterpillar Financial'!$C$10</f>
        <v>1.55</v>
      </c>
      <c r="D11" s="17">
        <f>'[1]Caterpillar Financial'!$C$12</f>
        <v>0.28</v>
      </c>
      <c r="E11" s="17">
        <f>'[1]Caterpillar Financial'!$C$13</f>
        <v>0</v>
      </c>
      <c r="F11" s="17">
        <f>'[1]Caterpillar Financial'!$C$14</f>
        <v>0</v>
      </c>
      <c r="G11" s="17">
        <f>'[1]Caterpillar Financial'!$C$15</f>
        <v>0</v>
      </c>
      <c r="H11" s="17">
        <f>'[1]Caterpillar Financial'!$C$16</f>
        <v>1.27</v>
      </c>
      <c r="I11" s="18">
        <f>'[1]Caterpillar Financial'!$C$17</f>
        <v>0</v>
      </c>
      <c r="J11" s="16">
        <f>'[1]Caterpillar Financial'!$C$18</f>
        <v>145.23000000000002</v>
      </c>
      <c r="K11" s="17">
        <f>'[1]Caterpillar Financial'!$C$19</f>
        <v>136.81</v>
      </c>
      <c r="L11" s="17">
        <f>'[1]Caterpillar Financial'!$C$20</f>
        <v>3</v>
      </c>
      <c r="M11" s="17">
        <f>'[1]Caterpillar Financial'!$C$21</f>
        <v>0</v>
      </c>
      <c r="N11" s="17">
        <f>'[1]Caterpillar Financial'!$C$22</f>
        <v>0</v>
      </c>
      <c r="O11" s="17">
        <f>'[1]Caterpillar Financial'!$C$23</f>
        <v>0</v>
      </c>
      <c r="P11" s="17">
        <f>'[1]Caterpillar Financial'!$C$24</f>
        <v>4.87</v>
      </c>
      <c r="Q11" s="18">
        <f>'[1]Caterpillar Financial'!$C$25</f>
        <v>0.55</v>
      </c>
      <c r="R11" s="16">
        <f>'[1]Caterpillar Financial'!$C$26</f>
        <v>0</v>
      </c>
      <c r="S11" s="17">
        <f>'[1]Caterpillar Financial'!$C$27</f>
        <v>0</v>
      </c>
      <c r="T11" s="18">
        <f>'[1]Caterpillar Financial'!$C$28</f>
        <v>0</v>
      </c>
      <c r="U11" s="19">
        <f>'[1]Caterpillar Financial'!$C$29</f>
        <v>0</v>
      </c>
      <c r="V11" s="19">
        <f>'[1]Caterpillar Financial'!$C$30</f>
        <v>0</v>
      </c>
      <c r="W11" s="19">
        <f>'[1]Caterpillar Financial'!$C$31</f>
        <v>146.78000000000003</v>
      </c>
      <c r="X11" s="19">
        <f>'[1]Caterpillar Financial'!$C$33</f>
        <v>0</v>
      </c>
      <c r="Y11" s="20">
        <f t="shared" si="0"/>
        <v>146.78000000000003</v>
      </c>
      <c r="AA11" s="13"/>
    </row>
    <row r="12" spans="1:27" s="12" customFormat="1" ht="15">
      <c r="A12" s="14">
        <v>9</v>
      </c>
      <c r="B12" s="15" t="s">
        <v>39</v>
      </c>
      <c r="C12" s="16">
        <f>'[1]DaimlerChrysler Services'!$C$10</f>
        <v>187.07999999999998</v>
      </c>
      <c r="D12" s="17">
        <f>'[1]DaimlerChrysler Services'!$C$12</f>
        <v>49.21</v>
      </c>
      <c r="E12" s="17">
        <f>'[1]DaimlerChrysler Services'!$C$13</f>
        <v>129.14</v>
      </c>
      <c r="F12" s="17">
        <f>'[1]DaimlerChrysler Services'!$C$14</f>
        <v>13.83</v>
      </c>
      <c r="G12" s="17">
        <f>'[1]DaimlerChrysler Services'!$C$15</f>
        <v>39.81</v>
      </c>
      <c r="H12" s="17">
        <f>'[1]DaimlerChrysler Services'!$C$16</f>
        <v>75.49999999999999</v>
      </c>
      <c r="I12" s="18">
        <f>'[1]DaimlerChrysler Services'!$C$17</f>
        <v>8.73</v>
      </c>
      <c r="J12" s="16">
        <f>'[1]DaimlerChrysler Services'!$C$18</f>
        <v>0.3</v>
      </c>
      <c r="K12" s="17">
        <f>'[1]DaimlerChrysler Services'!$C$19</f>
        <v>0</v>
      </c>
      <c r="L12" s="17">
        <f>'[1]DaimlerChrysler Services'!$C$20</f>
        <v>0</v>
      </c>
      <c r="M12" s="17">
        <f>'[1]DaimlerChrysler Services'!$C$21</f>
        <v>0</v>
      </c>
      <c r="N12" s="17">
        <f>'[1]DaimlerChrysler Services'!$C$22</f>
        <v>0</v>
      </c>
      <c r="O12" s="17">
        <f>'[1]DaimlerChrysler Services'!$C$23</f>
        <v>0</v>
      </c>
      <c r="P12" s="17">
        <f>'[1]DaimlerChrysler Services'!$C$24</f>
        <v>0</v>
      </c>
      <c r="Q12" s="18">
        <f>'[1]DaimlerChrysler Services'!$C$25</f>
        <v>0.3</v>
      </c>
      <c r="R12" s="16">
        <f>'[1]DaimlerChrysler Services'!$C$26</f>
        <v>0.1</v>
      </c>
      <c r="S12" s="17">
        <f>'[1]DaimlerChrysler Services'!$C$27</f>
        <v>0.1</v>
      </c>
      <c r="T12" s="18">
        <f>'[1]DaimlerChrysler Services'!$C$28</f>
        <v>0</v>
      </c>
      <c r="U12" s="19">
        <f>'[1]DaimlerChrysler Services'!$C$29</f>
        <v>0</v>
      </c>
      <c r="V12" s="19">
        <f>'[1]DaimlerChrysler Services'!$C$30</f>
        <v>0.11</v>
      </c>
      <c r="W12" s="19">
        <f>'[1]DaimlerChrysler Services'!$C$31</f>
        <v>187.59</v>
      </c>
      <c r="X12" s="19">
        <f>'[1]DaimlerChrysler Services'!$C$33</f>
        <v>0</v>
      </c>
      <c r="Y12" s="20">
        <f t="shared" si="0"/>
        <v>187.59</v>
      </c>
      <c r="AA12" s="13"/>
    </row>
    <row r="13" spans="1:27" s="12" customFormat="1" ht="12.75">
      <c r="A13" s="14">
        <v>10</v>
      </c>
      <c r="B13" s="15" t="s">
        <v>9</v>
      </c>
      <c r="C13" s="58" t="s">
        <v>37</v>
      </c>
      <c r="D13" s="58" t="s">
        <v>37</v>
      </c>
      <c r="E13" s="58" t="s">
        <v>37</v>
      </c>
      <c r="F13" s="58" t="s">
        <v>37</v>
      </c>
      <c r="G13" s="58" t="s">
        <v>37</v>
      </c>
      <c r="H13" s="58" t="s">
        <v>37</v>
      </c>
      <c r="I13" s="58" t="s">
        <v>37</v>
      </c>
      <c r="J13" s="58" t="s">
        <v>37</v>
      </c>
      <c r="K13" s="58" t="s">
        <v>37</v>
      </c>
      <c r="L13" s="58" t="s">
        <v>37</v>
      </c>
      <c r="M13" s="58" t="s">
        <v>37</v>
      </c>
      <c r="N13" s="58" t="s">
        <v>37</v>
      </c>
      <c r="O13" s="58" t="s">
        <v>37</v>
      </c>
      <c r="P13" s="58" t="s">
        <v>37</v>
      </c>
      <c r="Q13" s="58" t="s">
        <v>37</v>
      </c>
      <c r="R13" s="58" t="s">
        <v>37</v>
      </c>
      <c r="S13" s="58" t="s">
        <v>37</v>
      </c>
      <c r="T13" s="58" t="s">
        <v>37</v>
      </c>
      <c r="U13" s="58" t="s">
        <v>37</v>
      </c>
      <c r="V13" s="58" t="s">
        <v>37</v>
      </c>
      <c r="W13" s="58" t="s">
        <v>37</v>
      </c>
      <c r="X13" s="58" t="s">
        <v>37</v>
      </c>
      <c r="Y13" s="58" t="s">
        <v>37</v>
      </c>
      <c r="AA13" s="13"/>
    </row>
    <row r="14" spans="1:27" s="35" customFormat="1" ht="15">
      <c r="A14" s="62">
        <v>11</v>
      </c>
      <c r="B14" s="32" t="s">
        <v>38</v>
      </c>
      <c r="C14" s="21">
        <f>'[1]Deutsche Leasing'!$C$10</f>
        <v>37.29</v>
      </c>
      <c r="D14" s="22">
        <f>'[1]Deutsche Leasing'!$C$12</f>
        <v>3.73</v>
      </c>
      <c r="E14" s="22">
        <f>'[1]Deutsche Leasing'!$C$13</f>
        <v>33.53</v>
      </c>
      <c r="F14" s="22">
        <f>'[1]Deutsche Leasing'!$C$14</f>
        <v>0</v>
      </c>
      <c r="G14" s="22">
        <f>'[1]Deutsche Leasing'!$C$15</f>
        <v>0</v>
      </c>
      <c r="H14" s="22">
        <f>'[1]Deutsche Leasing'!$C$16</f>
        <v>0</v>
      </c>
      <c r="I14" s="23">
        <f>'[1]Deutsche Leasing'!$C$17</f>
        <v>0</v>
      </c>
      <c r="J14" s="21">
        <f>'[1]Deutsche Leasing'!$C$18</f>
        <v>224.02</v>
      </c>
      <c r="K14" s="22">
        <f>'[1]Deutsche Leasing'!$C$19</f>
        <v>0</v>
      </c>
      <c r="L14" s="22">
        <f>'[1]Deutsche Leasing'!$C$20</f>
        <v>0</v>
      </c>
      <c r="M14" s="22">
        <f>'[1]Deutsche Leasing'!$C$21</f>
        <v>0</v>
      </c>
      <c r="N14" s="22">
        <f>'[1]Deutsche Leasing'!$C$22</f>
        <v>0</v>
      </c>
      <c r="O14" s="22">
        <f>'[1]Deutsche Leasing'!$C$23</f>
        <v>0</v>
      </c>
      <c r="P14" s="22">
        <f>'[1]Deutsche Leasing'!$C$24</f>
        <v>0</v>
      </c>
      <c r="Q14" s="23">
        <f>'[1]Deutsche Leasing'!$C$25</f>
        <v>0</v>
      </c>
      <c r="R14" s="21">
        <f>'[1]Deutsche Leasing'!$C$26</f>
        <v>0.39</v>
      </c>
      <c r="S14" s="22">
        <f>'[1]Deutsche Leasing'!$C$27</f>
        <v>0</v>
      </c>
      <c r="T14" s="23">
        <f>'[1]Deutsche Leasing'!$C$28</f>
        <v>0</v>
      </c>
      <c r="U14" s="33">
        <f>'[1]Deutsche Leasing'!$C$29</f>
        <v>93</v>
      </c>
      <c r="V14" s="33">
        <f>'[1]Deutsche Leasing'!$C$30</f>
        <v>0</v>
      </c>
      <c r="W14" s="33">
        <f>'[1]Deutsche Leasing'!$C$31</f>
        <v>354.7</v>
      </c>
      <c r="X14" s="33">
        <f>'[1]Deutsche Leasing'!$C$33</f>
        <v>0</v>
      </c>
      <c r="Y14" s="34">
        <f aca="true" t="shared" si="1" ref="Y14:Y24">SUM(W14:X14)</f>
        <v>354.7</v>
      </c>
      <c r="AA14" s="36"/>
    </row>
    <row r="15" spans="1:27" s="12" customFormat="1" ht="15">
      <c r="A15" s="14">
        <v>12</v>
      </c>
      <c r="B15" s="15" t="s">
        <v>10</v>
      </c>
      <c r="C15" s="16">
        <f>'[1]EFL'!$C$10</f>
        <v>1145.7336393199996</v>
      </c>
      <c r="D15" s="17">
        <f>'[1]EFL'!$C$12</f>
        <v>428.46837948999973</v>
      </c>
      <c r="E15" s="17">
        <f>'[1]EFL'!$C$13</f>
        <v>714.1324698</v>
      </c>
      <c r="F15" s="17">
        <f>'[1]EFL'!$C$14</f>
        <v>182.94978453000004</v>
      </c>
      <c r="G15" s="17">
        <f>'[1]EFL'!$C$15</f>
        <v>264.43373551999997</v>
      </c>
      <c r="H15" s="17">
        <f>'[1]EFL'!$C$16</f>
        <v>266.74894974999995</v>
      </c>
      <c r="I15" s="18">
        <f>'[1]EFL'!$C$17</f>
        <v>3.13279003</v>
      </c>
      <c r="J15" s="16">
        <f>'[1]EFL'!$C$18</f>
        <v>255.06992304000002</v>
      </c>
      <c r="K15" s="17">
        <f>'[1]EFL'!$C$19</f>
        <v>44.37735293</v>
      </c>
      <c r="L15" s="17">
        <f>'[1]EFL'!$C$20</f>
        <v>4.2891514200000005</v>
      </c>
      <c r="M15" s="17">
        <f>'[1]EFL'!$C$21</f>
        <v>4.8492655</v>
      </c>
      <c r="N15" s="17">
        <f>'[1]EFL'!$C$22</f>
        <v>19.66634268</v>
      </c>
      <c r="O15" s="17">
        <f>'[1]EFL'!$C$23</f>
        <v>18.542747150000004</v>
      </c>
      <c r="P15" s="17">
        <f>'[1]EFL'!$C$24</f>
        <v>16.37049015</v>
      </c>
      <c r="Q15" s="18">
        <f>'[1]EFL'!$C$25</f>
        <v>146.97457321000002</v>
      </c>
      <c r="R15" s="16">
        <f>'[1]EFL'!$C$26</f>
        <v>36.228291689999985</v>
      </c>
      <c r="S15" s="17">
        <f>'[1]EFL'!$C$27</f>
        <v>29.098668059999987</v>
      </c>
      <c r="T15" s="18">
        <f>'[1]EFL'!$C$28</f>
        <v>7.129623629999998</v>
      </c>
      <c r="U15" s="19">
        <f>'[1]EFL'!$C$29</f>
        <v>0</v>
      </c>
      <c r="V15" s="19">
        <f>'[1]EFL'!$C$30</f>
        <v>0</v>
      </c>
      <c r="W15" s="19">
        <f>'[1]EFL'!$C$31</f>
        <v>1437.0318540499995</v>
      </c>
      <c r="X15" s="19">
        <f>'[1]EFL'!$C$33</f>
        <v>0</v>
      </c>
      <c r="Y15" s="20">
        <f t="shared" si="1"/>
        <v>1437.0318540499995</v>
      </c>
      <c r="AA15" s="13"/>
    </row>
    <row r="16" spans="1:27" s="30" customFormat="1" ht="15">
      <c r="A16" s="14">
        <v>13</v>
      </c>
      <c r="B16" s="24" t="s">
        <v>11</v>
      </c>
      <c r="C16" s="25">
        <f>'[1]Fidis Leasing'!$C$10</f>
        <v>30.53</v>
      </c>
      <c r="D16" s="26">
        <f>'[1]Fidis Leasing'!$C$12</f>
        <v>0</v>
      </c>
      <c r="E16" s="26">
        <f>'[1]Fidis Leasing'!$C$13</f>
        <v>0</v>
      </c>
      <c r="F16" s="26">
        <f>'[1]Fidis Leasing'!$C$14</f>
        <v>0</v>
      </c>
      <c r="G16" s="26">
        <f>'[1]Fidis Leasing'!$C$15</f>
        <v>0</v>
      </c>
      <c r="H16" s="26">
        <f>'[1]Fidis Leasing'!$C$16</f>
        <v>0</v>
      </c>
      <c r="I16" s="27">
        <f>'[1]Fidis Leasing'!$C$17</f>
        <v>0</v>
      </c>
      <c r="J16" s="25">
        <f>'[1]Fidis Leasing'!$C$18</f>
        <v>0</v>
      </c>
      <c r="K16" s="26">
        <f>'[1]Fidis Leasing'!$C$19</f>
        <v>0</v>
      </c>
      <c r="L16" s="26">
        <f>'[1]Fidis Leasing'!$C$20</f>
        <v>0</v>
      </c>
      <c r="M16" s="26">
        <f>'[1]Fidis Leasing'!$C$21</f>
        <v>0</v>
      </c>
      <c r="N16" s="26">
        <f>'[1]Fidis Leasing'!$C$22</f>
        <v>0</v>
      </c>
      <c r="O16" s="26">
        <f>'[1]Fidis Leasing'!$C$23</f>
        <v>0</v>
      </c>
      <c r="P16" s="26">
        <f>'[1]Fidis Leasing'!$C$24</f>
        <v>0</v>
      </c>
      <c r="Q16" s="27">
        <f>'[1]Fidis Leasing'!$C$25</f>
        <v>0</v>
      </c>
      <c r="R16" s="25">
        <f>'[1]Fidis Leasing'!$C$26</f>
        <v>0</v>
      </c>
      <c r="S16" s="26">
        <f>'[1]Fidis Leasing'!$C$27</f>
        <v>0</v>
      </c>
      <c r="T16" s="27">
        <f>'[1]Fidis Leasing'!$C$28</f>
        <v>0</v>
      </c>
      <c r="U16" s="28">
        <f>'[1]Fidis Leasing'!$C$29</f>
        <v>0</v>
      </c>
      <c r="V16" s="28">
        <f>'[1]Fidis Leasing'!$C$30</f>
        <v>0</v>
      </c>
      <c r="W16" s="28">
        <f>'[1]Fidis Leasing'!$C$31</f>
        <v>30.53</v>
      </c>
      <c r="X16" s="28">
        <f>'[1]Fidis Leasing'!$C$33</f>
        <v>0</v>
      </c>
      <c r="Y16" s="29">
        <f t="shared" si="1"/>
        <v>30.53</v>
      </c>
      <c r="AA16" s="31"/>
    </row>
    <row r="17" spans="1:27" s="12" customFormat="1" ht="15">
      <c r="A17" s="14">
        <v>14</v>
      </c>
      <c r="B17" s="15" t="s">
        <v>12</v>
      </c>
      <c r="C17" s="16">
        <f>'[1]Fortis Lease'!$C$10</f>
        <v>145.1</v>
      </c>
      <c r="D17" s="17">
        <f>'[1]Fortis Lease'!$C$12</f>
        <v>14.85</v>
      </c>
      <c r="E17" s="17">
        <f>'[1]Fortis Lease'!$C$13</f>
        <v>130.24</v>
      </c>
      <c r="F17" s="17">
        <f>'[1]Fortis Lease'!$C$14</f>
        <v>0</v>
      </c>
      <c r="G17" s="17">
        <f>'[1]Fortis Lease'!$C$15</f>
        <v>0</v>
      </c>
      <c r="H17" s="17">
        <f>'[1]Fortis Lease'!$C$16</f>
        <v>0</v>
      </c>
      <c r="I17" s="18">
        <f>'[1]Fortis Lease'!$C$17</f>
        <v>0</v>
      </c>
      <c r="J17" s="16">
        <f>'[1]Fortis Lease'!$C$18</f>
        <v>118.08</v>
      </c>
      <c r="K17" s="17">
        <f>'[1]Fortis Lease'!$C$19</f>
        <v>0</v>
      </c>
      <c r="L17" s="17">
        <f>'[1]Fortis Lease'!$C$20</f>
        <v>0</v>
      </c>
      <c r="M17" s="17">
        <f>'[1]Fortis Lease'!$C$21</f>
        <v>0</v>
      </c>
      <c r="N17" s="17">
        <f>'[1]Fortis Lease'!$C$22</f>
        <v>0</v>
      </c>
      <c r="O17" s="17">
        <f>'[1]Fortis Lease'!$C$23</f>
        <v>0</v>
      </c>
      <c r="P17" s="17">
        <f>'[1]Fortis Lease'!$C$24</f>
        <v>0</v>
      </c>
      <c r="Q17" s="18">
        <f>'[1]Fortis Lease'!$C$25</f>
        <v>0</v>
      </c>
      <c r="R17" s="16">
        <f>'[1]Fortis Lease'!$C$26</f>
        <v>23.92</v>
      </c>
      <c r="S17" s="17">
        <f>'[1]Fortis Lease'!$C$27</f>
        <v>0</v>
      </c>
      <c r="T17" s="18">
        <f>'[1]Fortis Lease'!$C$28</f>
        <v>0</v>
      </c>
      <c r="U17" s="19">
        <f>'[1]Fortis Lease'!$C$29</f>
        <v>1.6</v>
      </c>
      <c r="V17" s="19">
        <f>'[1]Fortis Lease'!$C$30</f>
        <v>7.4</v>
      </c>
      <c r="W17" s="19">
        <f>'[1]Fortis Lease'!$C$31</f>
        <v>296.1</v>
      </c>
      <c r="X17" s="19">
        <f>'[1]Fortis Lease'!$C$33</f>
        <v>14.22</v>
      </c>
      <c r="Y17" s="20">
        <f t="shared" si="1"/>
        <v>310.32000000000005</v>
      </c>
      <c r="AA17" s="13"/>
    </row>
    <row r="18" spans="1:27" s="12" customFormat="1" ht="15">
      <c r="A18" s="14">
        <v>15</v>
      </c>
      <c r="B18" s="15" t="s">
        <v>13</v>
      </c>
      <c r="C18" s="16">
        <f>'[1]Futura Leasing'!$C$10</f>
        <v>187.06155307999987</v>
      </c>
      <c r="D18" s="17">
        <f>'[1]Futura Leasing'!$C$12</f>
        <v>124.69138933999983</v>
      </c>
      <c r="E18" s="17">
        <f>'[1]Futura Leasing'!$C$13</f>
        <v>0</v>
      </c>
      <c r="F18" s="17">
        <f>'[1]Futura Leasing'!$C$14</f>
        <v>34.9662081</v>
      </c>
      <c r="G18" s="17">
        <f>'[1]Futura Leasing'!$C$15</f>
        <v>17.949039550000002</v>
      </c>
      <c r="H18" s="17">
        <f>'[1]Futura Leasing'!$C$16</f>
        <v>9.45491609</v>
      </c>
      <c r="I18" s="18">
        <f>'[1]Futura Leasing'!$C$17</f>
        <v>0</v>
      </c>
      <c r="J18" s="16">
        <f>'[1]Futura Leasing'!$C$18</f>
        <v>0</v>
      </c>
      <c r="K18" s="17">
        <f>'[1]Futura Leasing'!$C$19</f>
        <v>0</v>
      </c>
      <c r="L18" s="17">
        <f>'[1]Futura Leasing'!$C$20</f>
        <v>0</v>
      </c>
      <c r="M18" s="17">
        <f>'[1]Futura Leasing'!$C$21</f>
        <v>0</v>
      </c>
      <c r="N18" s="17">
        <f>'[1]Futura Leasing'!$C$22</f>
        <v>0</v>
      </c>
      <c r="O18" s="17">
        <f>'[1]Futura Leasing'!$C$23</f>
        <v>0</v>
      </c>
      <c r="P18" s="17">
        <f>'[1]Futura Leasing'!$C$24</f>
        <v>0</v>
      </c>
      <c r="Q18" s="18">
        <f>'[1]Futura Leasing'!$C$25</f>
        <v>0</v>
      </c>
      <c r="R18" s="16">
        <f>'[1]Futura Leasing'!$C$26</f>
        <v>0</v>
      </c>
      <c r="S18" s="17">
        <f>'[1]Futura Leasing'!$C$27</f>
        <v>0</v>
      </c>
      <c r="T18" s="18">
        <f>'[1]Futura Leasing'!$C$28</f>
        <v>0</v>
      </c>
      <c r="U18" s="19">
        <f>'[1]Futura Leasing'!$C$29</f>
        <v>0</v>
      </c>
      <c r="V18" s="19">
        <f>'[1]Futura Leasing'!$C$30</f>
        <v>0</v>
      </c>
      <c r="W18" s="19">
        <f>'[1]Futura Leasing'!$C$31</f>
        <v>187.06155307999987</v>
      </c>
      <c r="X18" s="19">
        <f>'[1]Futura Leasing'!$C$33</f>
        <v>0</v>
      </c>
      <c r="Y18" s="20">
        <f t="shared" si="1"/>
        <v>187.06155307999987</v>
      </c>
      <c r="AA18" s="13"/>
    </row>
    <row r="19" spans="1:27" s="12" customFormat="1" ht="15">
      <c r="A19" s="14">
        <v>16</v>
      </c>
      <c r="B19" s="15" t="s">
        <v>14</v>
      </c>
      <c r="C19" s="16">
        <f>'[1]Handlowy Leasing'!$C$10</f>
        <v>135.93</v>
      </c>
      <c r="D19" s="17">
        <f>'[1]Handlowy Leasing'!$C$12</f>
        <v>0</v>
      </c>
      <c r="E19" s="17">
        <f>'[1]Handlowy Leasing'!$C$13</f>
        <v>0</v>
      </c>
      <c r="F19" s="17">
        <f>'[1]Handlowy Leasing'!$C$14</f>
        <v>0</v>
      </c>
      <c r="G19" s="17">
        <f>'[1]Handlowy Leasing'!$C$15</f>
        <v>0</v>
      </c>
      <c r="H19" s="17">
        <f>'[1]Handlowy Leasing'!$C$16</f>
        <v>0</v>
      </c>
      <c r="I19" s="18">
        <f>'[1]Handlowy Leasing'!$C$17</f>
        <v>135.93</v>
      </c>
      <c r="J19" s="16">
        <f>'[1]Handlowy Leasing'!$C$18</f>
        <v>53.238</v>
      </c>
      <c r="K19" s="17">
        <f>'[1]Handlowy Leasing'!$C$19</f>
        <v>0</v>
      </c>
      <c r="L19" s="17">
        <f>'[1]Handlowy Leasing'!$C$20</f>
        <v>0</v>
      </c>
      <c r="M19" s="17">
        <f>'[1]Handlowy Leasing'!$C$21</f>
        <v>8.667</v>
      </c>
      <c r="N19" s="17">
        <f>'[1]Handlowy Leasing'!$C$22</f>
        <v>0</v>
      </c>
      <c r="O19" s="17">
        <f>'[1]Handlowy Leasing'!$C$23</f>
        <v>3.001</v>
      </c>
      <c r="P19" s="17">
        <f>'[1]Handlowy Leasing'!$C$24</f>
        <v>0</v>
      </c>
      <c r="Q19" s="18">
        <f>'[1]Handlowy Leasing'!$C$25</f>
        <v>41.57</v>
      </c>
      <c r="R19" s="16">
        <f>'[1]Handlowy Leasing'!$C$26</f>
        <v>0.379</v>
      </c>
      <c r="S19" s="17">
        <f>'[1]Handlowy Leasing'!$C$27</f>
        <v>0.379</v>
      </c>
      <c r="T19" s="18">
        <f>'[1]Handlowy Leasing'!$C$28</f>
        <v>0</v>
      </c>
      <c r="U19" s="19">
        <f>'[1]Handlowy Leasing'!$C$29</f>
        <v>0</v>
      </c>
      <c r="V19" s="19">
        <f>'[1]Handlowy Leasing'!$C$30</f>
        <v>0</v>
      </c>
      <c r="W19" s="19">
        <f>'[1]Handlowy Leasing'!$C$31</f>
        <v>189.547</v>
      </c>
      <c r="X19" s="19">
        <f>'[1]Handlowy Leasing'!$C$33</f>
        <v>0</v>
      </c>
      <c r="Y19" s="20">
        <f t="shared" si="1"/>
        <v>189.547</v>
      </c>
      <c r="AA19" s="13"/>
    </row>
    <row r="20" spans="1:27" s="12" customFormat="1" ht="15">
      <c r="A20" s="14">
        <v>17</v>
      </c>
      <c r="B20" s="15" t="s">
        <v>15</v>
      </c>
      <c r="C20" s="16">
        <f>'[1]IKB Leasing'!$C$10</f>
        <v>1.32055915</v>
      </c>
      <c r="D20" s="17">
        <f>'[1]IKB Leasing'!$C$12</f>
        <v>0</v>
      </c>
      <c r="E20" s="17">
        <f>'[1]IKB Leasing'!$C$13</f>
        <v>0</v>
      </c>
      <c r="F20" s="17">
        <f>'[1]IKB Leasing'!$C$14</f>
        <v>0</v>
      </c>
      <c r="G20" s="17">
        <f>'[1]IKB Leasing'!$C$15</f>
        <v>0</v>
      </c>
      <c r="H20" s="17">
        <f>'[1]IKB Leasing'!$C$16</f>
        <v>0</v>
      </c>
      <c r="I20" s="18">
        <f>'[1]IKB Leasing'!$C$17</f>
        <v>0</v>
      </c>
      <c r="J20" s="16">
        <f>'[1]IKB Leasing'!$C$18</f>
        <v>116.15552518999999</v>
      </c>
      <c r="K20" s="17">
        <f>'[1]IKB Leasing'!$C$19</f>
        <v>0</v>
      </c>
      <c r="L20" s="17">
        <f>'[1]IKB Leasing'!$C$20</f>
        <v>0</v>
      </c>
      <c r="M20" s="17">
        <f>'[1]IKB Leasing'!$C$21</f>
        <v>30.1183765</v>
      </c>
      <c r="N20" s="17">
        <f>'[1]IKB Leasing'!$C$22</f>
        <v>0</v>
      </c>
      <c r="O20" s="17">
        <f>'[1]IKB Leasing'!$C$23</f>
        <v>0</v>
      </c>
      <c r="P20" s="17">
        <f>'[1]IKB Leasing'!$C$24</f>
        <v>22.15530882</v>
      </c>
      <c r="Q20" s="18">
        <f>'[1]IKB Leasing'!$C$25</f>
        <v>63.88183987</v>
      </c>
      <c r="R20" s="16">
        <f>'[1]IKB Leasing'!$C$26</f>
        <v>0</v>
      </c>
      <c r="S20" s="17">
        <f>'[1]IKB Leasing'!$C$27</f>
        <v>0</v>
      </c>
      <c r="T20" s="18">
        <f>'[1]IKB Leasing'!$C$28</f>
        <v>0</v>
      </c>
      <c r="U20" s="19">
        <f>'[1]IKB Leasing'!$C$29</f>
        <v>0</v>
      </c>
      <c r="V20" s="19">
        <f>'[1]IKB Leasing'!$C$30</f>
        <v>0</v>
      </c>
      <c r="W20" s="19">
        <f>'[1]IKB Leasing'!$C$31</f>
        <v>117.47608433999999</v>
      </c>
      <c r="X20" s="19">
        <f>'[1]IKB Leasing'!$C$33</f>
        <v>0</v>
      </c>
      <c r="Y20" s="20">
        <f t="shared" si="1"/>
        <v>117.47608433999999</v>
      </c>
      <c r="AA20" s="13"/>
    </row>
    <row r="21" spans="1:27" s="12" customFormat="1" ht="15">
      <c r="A21" s="14">
        <v>18</v>
      </c>
      <c r="B21" s="15" t="s">
        <v>16</v>
      </c>
      <c r="C21" s="16">
        <f>'[1]ING Lease'!$C$10</f>
        <v>26.714000000000002</v>
      </c>
      <c r="D21" s="17">
        <f>'[1]ING Lease'!$C$12</f>
        <v>2.475</v>
      </c>
      <c r="E21" s="17">
        <f>'[1]ING Lease'!$C$13</f>
        <v>0</v>
      </c>
      <c r="F21" s="17">
        <f>'[1]ING Lease'!$C$14</f>
        <v>0</v>
      </c>
      <c r="G21" s="17">
        <f>'[1]ING Lease'!$C$15</f>
        <v>24.239</v>
      </c>
      <c r="H21" s="17">
        <f>'[1]ING Lease'!$C$16</f>
        <v>0</v>
      </c>
      <c r="I21" s="18">
        <f>'[1]ING Lease'!$C$17</f>
        <v>0</v>
      </c>
      <c r="J21" s="16">
        <f>'[1]ING Lease'!$C$18</f>
        <v>67.714</v>
      </c>
      <c r="K21" s="17">
        <f>'[1]ING Lease'!$C$19</f>
        <v>0</v>
      </c>
      <c r="L21" s="17">
        <f>'[1]ING Lease'!$C$20</f>
        <v>1.123</v>
      </c>
      <c r="M21" s="17">
        <f>'[1]ING Lease'!$C$21</f>
        <v>14.898</v>
      </c>
      <c r="N21" s="17">
        <f>'[1]ING Lease'!$C$22</f>
        <v>0</v>
      </c>
      <c r="O21" s="17">
        <f>'[1]ING Lease'!$C$23</f>
        <v>0</v>
      </c>
      <c r="P21" s="17">
        <f>'[1]ING Lease'!$C$24</f>
        <v>0.392</v>
      </c>
      <c r="Q21" s="18">
        <f>'[1]ING Lease'!$C$25</f>
        <v>51.301</v>
      </c>
      <c r="R21" s="16">
        <f>'[1]ING Lease'!$C$26</f>
        <v>0.853</v>
      </c>
      <c r="S21" s="17">
        <f>'[1]ING Lease'!$C$27</f>
        <v>0.452</v>
      </c>
      <c r="T21" s="18">
        <f>'[1]ING Lease'!$C$28</f>
        <v>0.401</v>
      </c>
      <c r="U21" s="19">
        <f>'[1]ING Lease'!$C$29</f>
        <v>64.803</v>
      </c>
      <c r="V21" s="19">
        <f>'[1]ING Lease'!$C$30</f>
        <v>0.804</v>
      </c>
      <c r="W21" s="19">
        <f>'[1]ING Lease'!$C$31</f>
        <v>160.888</v>
      </c>
      <c r="X21" s="19">
        <f>'[1]ING Lease'!$C$33</f>
        <v>290.362</v>
      </c>
      <c r="Y21" s="20">
        <f t="shared" si="1"/>
        <v>451.25</v>
      </c>
      <c r="AA21" s="13"/>
    </row>
    <row r="22" spans="1:27" s="30" customFormat="1" ht="15">
      <c r="A22" s="14">
        <v>19</v>
      </c>
      <c r="B22" s="24" t="s">
        <v>17</v>
      </c>
      <c r="C22" s="25">
        <f>'[1]KBC Lease'!$C$10</f>
        <v>4.5</v>
      </c>
      <c r="D22" s="26">
        <f>'[1]KBC Lease'!$C$12</f>
        <v>0</v>
      </c>
      <c r="E22" s="26">
        <f>'[1]KBC Lease'!$C$13</f>
        <v>0</v>
      </c>
      <c r="F22" s="26">
        <f>'[1]KBC Lease'!$C$14</f>
        <v>4.5</v>
      </c>
      <c r="G22" s="26">
        <f>'[1]KBC Lease'!$C$15</f>
        <v>0</v>
      </c>
      <c r="H22" s="26">
        <f>'[1]KBC Lease'!$C$16</f>
        <v>0</v>
      </c>
      <c r="I22" s="27">
        <f>'[1]KBC Lease'!$C$17</f>
        <v>0</v>
      </c>
      <c r="J22" s="25">
        <f>'[1]KBC Lease'!$C$18</f>
        <v>10.4</v>
      </c>
      <c r="K22" s="26">
        <f>'[1]KBC Lease'!$C$19</f>
        <v>0</v>
      </c>
      <c r="L22" s="26">
        <f>'[1]KBC Lease'!$C$20</f>
        <v>0</v>
      </c>
      <c r="M22" s="26">
        <f>'[1]KBC Lease'!$C$21</f>
        <v>0</v>
      </c>
      <c r="N22" s="26">
        <f>'[1]KBC Lease'!$C$22</f>
        <v>1.6</v>
      </c>
      <c r="O22" s="26">
        <f>'[1]KBC Lease'!$C$23</f>
        <v>0</v>
      </c>
      <c r="P22" s="26">
        <f>'[1]KBC Lease'!$C$24</f>
        <v>0</v>
      </c>
      <c r="Q22" s="27">
        <f>'[1]KBC Lease'!$C$25</f>
        <v>8.8</v>
      </c>
      <c r="R22" s="25">
        <f>'[1]KBC Lease'!$C$26</f>
        <v>11.2</v>
      </c>
      <c r="S22" s="26">
        <f>'[1]KBC Lease'!$C$27</f>
        <v>11.2</v>
      </c>
      <c r="T22" s="27">
        <f>'[1]KBC Lease'!$C$28</f>
        <v>0</v>
      </c>
      <c r="U22" s="28">
        <f>'[1]KBC Lease'!$C$29</f>
        <v>0</v>
      </c>
      <c r="V22" s="28">
        <f>'[1]KBC Lease'!$C$30</f>
        <v>0</v>
      </c>
      <c r="W22" s="28">
        <f>'[1]KBC Lease'!$C$31</f>
        <v>26.1</v>
      </c>
      <c r="X22" s="28">
        <f>'[1]KBC Lease'!$C$33</f>
        <v>0</v>
      </c>
      <c r="Y22" s="29">
        <f t="shared" si="1"/>
        <v>26.1</v>
      </c>
      <c r="AA22" s="31"/>
    </row>
    <row r="23" spans="1:27" s="30" customFormat="1" ht="15">
      <c r="A23" s="14">
        <v>20</v>
      </c>
      <c r="B23" s="24" t="s">
        <v>18</v>
      </c>
      <c r="C23" s="25">
        <f>'[1]Kopex Leasing'!$C$10</f>
        <v>1.07</v>
      </c>
      <c r="D23" s="26">
        <f>'[1]Kopex Leasing'!$C$12</f>
        <v>0.7927</v>
      </c>
      <c r="E23" s="26">
        <f>'[1]Kopex Leasing'!$C$13</f>
        <v>0.22</v>
      </c>
      <c r="F23" s="26">
        <f>'[1]Kopex Leasing'!$C$14</f>
        <v>0</v>
      </c>
      <c r="G23" s="26">
        <f>'[1]Kopex Leasing'!$C$15</f>
        <v>0.0559</v>
      </c>
      <c r="H23" s="26">
        <f>'[1]Kopex Leasing'!$C$16</f>
        <v>0</v>
      </c>
      <c r="I23" s="27">
        <f>'[1]Kopex Leasing'!$C$17</f>
        <v>0</v>
      </c>
      <c r="J23" s="25">
        <f>'[1]Kopex Leasing'!$C$18</f>
        <v>0.44639999999999996</v>
      </c>
      <c r="K23" s="26">
        <f>'[1]Kopex Leasing'!$C$19</f>
        <v>0.11</v>
      </c>
      <c r="L23" s="26">
        <f>'[1]Kopex Leasing'!$C$20</f>
        <v>0</v>
      </c>
      <c r="M23" s="26">
        <f>'[1]Kopex Leasing'!$C$21</f>
        <v>0.011</v>
      </c>
      <c r="N23" s="26">
        <f>'[1]Kopex Leasing'!$C$22</f>
        <v>0</v>
      </c>
      <c r="O23" s="26">
        <f>'[1]Kopex Leasing'!$C$23</f>
        <v>0</v>
      </c>
      <c r="P23" s="26">
        <f>'[1]Kopex Leasing'!$C$24</f>
        <v>0.0565</v>
      </c>
      <c r="Q23" s="27">
        <f>'[1]Kopex Leasing'!$C$25</f>
        <v>0.2689</v>
      </c>
      <c r="R23" s="25">
        <f>'[1]Kopex Leasing'!$C$26</f>
        <v>0.0645</v>
      </c>
      <c r="S23" s="26">
        <f>'[1]Kopex Leasing'!$C$27</f>
        <v>0.0645</v>
      </c>
      <c r="T23" s="27">
        <f>'[1]Kopex Leasing'!$C$28</f>
        <v>0</v>
      </c>
      <c r="U23" s="28">
        <f>'[1]Kopex Leasing'!$C$29</f>
        <v>0</v>
      </c>
      <c r="V23" s="28">
        <f>'[1]Kopex Leasing'!$C$30</f>
        <v>0.0066</v>
      </c>
      <c r="W23" s="28">
        <f>'[1]Kopex Leasing'!$C$31</f>
        <v>1.5875</v>
      </c>
      <c r="X23" s="28">
        <f>'[1]Kopex Leasing'!$C$33</f>
        <v>0</v>
      </c>
      <c r="Y23" s="29">
        <f t="shared" si="1"/>
        <v>1.5875</v>
      </c>
      <c r="AA23" s="31"/>
    </row>
    <row r="24" spans="1:27" s="35" customFormat="1" ht="15">
      <c r="A24" s="14">
        <v>21</v>
      </c>
      <c r="B24" s="32" t="s">
        <v>19</v>
      </c>
      <c r="C24" s="21">
        <f>'[1]Kredyt Lease'!$C$10</f>
        <v>19.99</v>
      </c>
      <c r="D24" s="22">
        <f>'[1]Kredyt Lease'!$C$12</f>
        <v>4.96</v>
      </c>
      <c r="E24" s="22">
        <f>'[1]Kredyt Lease'!$C$14+'[1]Kredyt Lease'!$C$15+'[1]Kredyt Lease'!$C$16</f>
        <v>14.02</v>
      </c>
      <c r="F24" s="22">
        <f>'[1]Kredyt Lease'!$C$14</f>
        <v>8.97</v>
      </c>
      <c r="G24" s="22">
        <f>'[1]Kredyt Lease'!$C$15</f>
        <v>0</v>
      </c>
      <c r="H24" s="22">
        <f>'[1]Kredyt Lease'!$C$16</f>
        <v>5.05</v>
      </c>
      <c r="I24" s="23">
        <f>'[1]Kredyt Lease'!$C$17</f>
        <v>1.01</v>
      </c>
      <c r="J24" s="21">
        <f>'[1]Kredyt Lease'!$C$18</f>
        <v>2.31</v>
      </c>
      <c r="K24" s="22">
        <f>'[1]Kredyt Lease'!$C$20</f>
        <v>0</v>
      </c>
      <c r="L24" s="22">
        <f>'[1]Kredyt Lease'!$C$20</f>
        <v>0</v>
      </c>
      <c r="M24" s="22">
        <f>'[1]Kredyt Lease'!$C$21</f>
        <v>0</v>
      </c>
      <c r="N24" s="22">
        <f>'[1]Kredyt Lease'!$C$22</f>
        <v>0.16</v>
      </c>
      <c r="O24" s="22">
        <f>'[1]Kredyt Lease'!$C$23</f>
        <v>0</v>
      </c>
      <c r="P24" s="22">
        <f>'[1]Kredyt Lease'!$C$24</f>
        <v>0</v>
      </c>
      <c r="Q24" s="23">
        <f>'[1]Kredyt Lease'!$C$25</f>
        <v>2.15</v>
      </c>
      <c r="R24" s="21">
        <f>'[1]Kredyt Lease'!$C$26</f>
        <v>0.3</v>
      </c>
      <c r="S24" s="22">
        <f>'[1]Kredyt Lease'!$C$28</f>
        <v>0</v>
      </c>
      <c r="T24" s="23">
        <f>'[1]Kredyt Lease'!$C$29</f>
        <v>0</v>
      </c>
      <c r="U24" s="33">
        <f>'[1]Kredyt Lease'!$C$29</f>
        <v>0</v>
      </c>
      <c r="V24" s="33">
        <f>'[1]Kredyt Lease'!$C$30</f>
        <v>0.54</v>
      </c>
      <c r="W24" s="33">
        <f>'[1]Kredyt Lease'!$C$31</f>
        <v>23.139999999999997</v>
      </c>
      <c r="X24" s="33">
        <f>'[1]Kredyt Lease'!$C$34</f>
        <v>0</v>
      </c>
      <c r="Y24" s="34">
        <f t="shared" si="1"/>
        <v>23.139999999999997</v>
      </c>
      <c r="AA24" s="36"/>
    </row>
    <row r="25" spans="1:27" s="12" customFormat="1" ht="12.75">
      <c r="A25" s="14">
        <v>22</v>
      </c>
      <c r="B25" s="15" t="s">
        <v>20</v>
      </c>
      <c r="C25" s="58" t="s">
        <v>37</v>
      </c>
      <c r="D25" s="58" t="s">
        <v>37</v>
      </c>
      <c r="E25" s="58" t="s">
        <v>37</v>
      </c>
      <c r="F25" s="58" t="s">
        <v>37</v>
      </c>
      <c r="G25" s="58" t="s">
        <v>37</v>
      </c>
      <c r="H25" s="58" t="s">
        <v>37</v>
      </c>
      <c r="I25" s="58" t="s">
        <v>37</v>
      </c>
      <c r="J25" s="58" t="s">
        <v>37</v>
      </c>
      <c r="K25" s="58" t="s">
        <v>37</v>
      </c>
      <c r="L25" s="58" t="s">
        <v>37</v>
      </c>
      <c r="M25" s="58" t="s">
        <v>37</v>
      </c>
      <c r="N25" s="58" t="s">
        <v>37</v>
      </c>
      <c r="O25" s="58" t="s">
        <v>37</v>
      </c>
      <c r="P25" s="58" t="s">
        <v>37</v>
      </c>
      <c r="Q25" s="58" t="s">
        <v>37</v>
      </c>
      <c r="R25" s="58" t="s">
        <v>37</v>
      </c>
      <c r="S25" s="58" t="s">
        <v>37</v>
      </c>
      <c r="T25" s="58" t="s">
        <v>37</v>
      </c>
      <c r="U25" s="58" t="s">
        <v>37</v>
      </c>
      <c r="V25" s="58" t="s">
        <v>37</v>
      </c>
      <c r="W25" s="58" t="s">
        <v>37</v>
      </c>
      <c r="X25" s="58" t="s">
        <v>37</v>
      </c>
      <c r="Y25" s="58" t="s">
        <v>37</v>
      </c>
      <c r="AA25" s="13"/>
    </row>
    <row r="26" spans="1:27" s="12" customFormat="1" ht="15">
      <c r="A26" s="14">
        <v>23</v>
      </c>
      <c r="B26" s="15" t="s">
        <v>21</v>
      </c>
      <c r="C26" s="16">
        <f>'[1]NL Leasing'!$C$10</f>
        <v>19.048773</v>
      </c>
      <c r="D26" s="17">
        <f>'[1]NL Leasing'!$C$12</f>
        <v>0.554104</v>
      </c>
      <c r="E26" s="17">
        <f>'[1]NL Leasing'!$C$13</f>
        <v>18.494669</v>
      </c>
      <c r="F26" s="17">
        <f>'[1]NL Leasing'!$C$14</f>
        <v>0</v>
      </c>
      <c r="G26" s="17">
        <f>'[1]NL Leasing'!$C$15</f>
        <v>0.442669</v>
      </c>
      <c r="H26" s="17">
        <f>'[1]NL Leasing'!$C$16</f>
        <v>18.052</v>
      </c>
      <c r="I26" s="18">
        <f>'[1]NL Leasing'!$C$17</f>
        <v>0</v>
      </c>
      <c r="J26" s="16">
        <f>'[1]NL Leasing'!$C$18</f>
        <v>0.082122</v>
      </c>
      <c r="K26" s="17">
        <f>'[1]NL Leasing'!$C$19</f>
        <v>0</v>
      </c>
      <c r="L26" s="17">
        <f>'[1]NL Leasing'!$C$20</f>
        <v>0</v>
      </c>
      <c r="M26" s="17">
        <f>'[1]NL Leasing'!$C$21</f>
        <v>0</v>
      </c>
      <c r="N26" s="17">
        <f>'[1]NL Leasing'!$C$22</f>
        <v>0</v>
      </c>
      <c r="O26" s="17">
        <f>'[1]NL Leasing'!$C$23</f>
        <v>0</v>
      </c>
      <c r="P26" s="17">
        <f>'[1]NL Leasing'!$C$24</f>
        <v>0</v>
      </c>
      <c r="Q26" s="18">
        <f>'[1]NL Leasing'!$C$25</f>
        <v>0.082122</v>
      </c>
      <c r="R26" s="16">
        <f>'[1]NL Leasing'!$C$26</f>
        <v>0</v>
      </c>
      <c r="S26" s="17">
        <f>'[1]NL Leasing'!$C$27</f>
        <v>0</v>
      </c>
      <c r="T26" s="18">
        <f>'[1]NL Leasing'!$C$28</f>
        <v>0</v>
      </c>
      <c r="U26" s="19">
        <f>'[1]NL Leasing'!$C$29</f>
        <v>0</v>
      </c>
      <c r="V26" s="19">
        <f>'[1]NL Leasing'!$C$30</f>
        <v>0</v>
      </c>
      <c r="W26" s="19">
        <f>'[1]NL Leasing'!$C$31</f>
        <v>19.130895</v>
      </c>
      <c r="X26" s="19">
        <f>'[1]NL Leasing'!$C$33</f>
        <v>0</v>
      </c>
      <c r="Y26" s="20">
        <f aca="true" t="shared" si="2" ref="Y26:Y34">SUM(W26:X26)</f>
        <v>19.130895</v>
      </c>
      <c r="AA26" s="13"/>
    </row>
    <row r="27" spans="1:27" s="12" customFormat="1" ht="15">
      <c r="A27" s="14">
        <v>24</v>
      </c>
      <c r="B27" s="15" t="s">
        <v>22</v>
      </c>
      <c r="C27" s="16">
        <f>'[1]Nordea Finance'!$C$10</f>
        <v>17.05947074</v>
      </c>
      <c r="D27" s="17">
        <f>'[1]Nordea Finance'!$C$12</f>
        <v>6.33879386</v>
      </c>
      <c r="E27" s="17">
        <f>'[1]Nordea Finance'!$C$13</f>
        <v>9.1247027</v>
      </c>
      <c r="F27" s="17">
        <f>'[1]Nordea Finance'!$C$14</f>
        <v>0.67466007</v>
      </c>
      <c r="G27" s="17">
        <f>'[1]Nordea Finance'!$C$15</f>
        <v>0.77992013</v>
      </c>
      <c r="H27" s="17">
        <f>'[1]Nordea Finance'!$C$16</f>
        <v>7.6701225</v>
      </c>
      <c r="I27" s="18">
        <f>'[1]Nordea Finance'!$C$17</f>
        <v>1.59597418</v>
      </c>
      <c r="J27" s="16">
        <f>'[1]Nordea Finance'!$C$18</f>
        <v>10.6277978</v>
      </c>
      <c r="K27" s="17">
        <f>'[1]Nordea Finance'!$C$19</f>
        <v>0.54098552</v>
      </c>
      <c r="L27" s="17">
        <f>'[1]Nordea Finance'!$C$20</f>
        <v>0</v>
      </c>
      <c r="M27" s="17">
        <f>'[1]Nordea Finance'!$C$21</f>
        <v>0.43990648</v>
      </c>
      <c r="N27" s="17">
        <f>'[1]Nordea Finance'!$C$22</f>
        <v>0</v>
      </c>
      <c r="O27" s="17">
        <f>'[1]Nordea Finance'!$C$23</f>
        <v>0</v>
      </c>
      <c r="P27" s="17">
        <f>'[1]Nordea Finance'!$C$24</f>
        <v>1.09403048</v>
      </c>
      <c r="Q27" s="18">
        <f>'[1]Nordea Finance'!$C$25</f>
        <v>8.55287532</v>
      </c>
      <c r="R27" s="16">
        <f>'[1]Nordea Finance'!$C$26</f>
        <v>0.65080428</v>
      </c>
      <c r="S27" s="17">
        <f>'[1]Nordea Finance'!$C$27</f>
        <v>0.65080428</v>
      </c>
      <c r="T27" s="18">
        <f>'[1]Nordea Finance'!$C$28</f>
        <v>0</v>
      </c>
      <c r="U27" s="19">
        <f>'[1]Nordea Finance'!$C$29</f>
        <v>9</v>
      </c>
      <c r="V27" s="19">
        <f>'[1]Nordea Finance'!$C$30</f>
        <v>1.03069414</v>
      </c>
      <c r="W27" s="19">
        <f>'[1]Nordea Finance'!$C$31</f>
        <v>38.368766959999995</v>
      </c>
      <c r="X27" s="19">
        <f>'[1]Nordea Finance'!$C$33</f>
        <v>0</v>
      </c>
      <c r="Y27" s="20">
        <f t="shared" si="2"/>
        <v>38.368766959999995</v>
      </c>
      <c r="AA27" s="13"/>
    </row>
    <row r="28" spans="1:27" s="37" customFormat="1" ht="15">
      <c r="A28" s="14">
        <v>25</v>
      </c>
      <c r="B28" s="15" t="s">
        <v>23</v>
      </c>
      <c r="C28" s="16">
        <f>'[1]Noma 2'!$C$10</f>
        <v>19.740000000000002</v>
      </c>
      <c r="D28" s="17">
        <f>'[1]Noma 2'!$C$12</f>
        <v>6.69</v>
      </c>
      <c r="E28" s="17">
        <f>'[1]Noma 2'!$C$13</f>
        <v>10.01</v>
      </c>
      <c r="F28" s="17">
        <f>'[1]Noma 2'!$C$14</f>
        <v>2.13</v>
      </c>
      <c r="G28" s="17">
        <f>'[1]Noma 2'!$C$15</f>
        <v>2.17</v>
      </c>
      <c r="H28" s="17">
        <f>'[1]Noma 2'!$C$16</f>
        <v>5.71</v>
      </c>
      <c r="I28" s="18">
        <f>'[1]Noma 2'!$C$17</f>
        <v>3.04</v>
      </c>
      <c r="J28" s="16">
        <f>'[1]Noma 2'!$C$18</f>
        <v>11.54</v>
      </c>
      <c r="K28" s="17">
        <f>'[1]Noma 2'!$C$19</f>
        <v>6.05</v>
      </c>
      <c r="L28" s="17">
        <f>'[1]Noma 2'!$C$20</f>
        <v>0.17</v>
      </c>
      <c r="M28" s="17">
        <f>'[1]Noma 2'!$C$21</f>
        <v>0.08</v>
      </c>
      <c r="N28" s="17">
        <f>'[1]Noma 2'!$C$22</f>
        <v>0.16</v>
      </c>
      <c r="O28" s="17">
        <f>'[1]Noma 2'!$C$23</f>
        <v>1.58</v>
      </c>
      <c r="P28" s="17">
        <f>'[1]Noma 2'!$C$24</f>
        <v>0.03</v>
      </c>
      <c r="Q28" s="18">
        <f>'[1]Noma 2'!$C$25</f>
        <v>3.47</v>
      </c>
      <c r="R28" s="16">
        <f>'[1]Noma 2'!$C$26</f>
        <v>0.86</v>
      </c>
      <c r="S28" s="17">
        <f>'[1]Noma 2'!$C$27</f>
        <v>0.86</v>
      </c>
      <c r="T28" s="18">
        <f>'[1]Noma 2'!$C$28</f>
        <v>0</v>
      </c>
      <c r="U28" s="19">
        <f>'[1]Noma 2'!$C$29</f>
        <v>0</v>
      </c>
      <c r="V28" s="19">
        <f>'[1]Noma 2'!$C$30</f>
        <v>3.57</v>
      </c>
      <c r="W28" s="19">
        <f>'[1]Noma 2'!$C$31</f>
        <v>35.71</v>
      </c>
      <c r="X28" s="19">
        <f>'[1]Noma 2'!$C$33</f>
        <v>0</v>
      </c>
      <c r="Y28" s="20">
        <f t="shared" si="2"/>
        <v>35.71</v>
      </c>
      <c r="AA28" s="38"/>
    </row>
    <row r="29" spans="1:27" s="12" customFormat="1" ht="15">
      <c r="A29" s="14">
        <v>26</v>
      </c>
      <c r="B29" s="15" t="s">
        <v>24</v>
      </c>
      <c r="C29" s="16">
        <f>'[1]Orix'!$C$10</f>
        <v>24.259</v>
      </c>
      <c r="D29" s="17">
        <f>'[1]Orix'!$C$12</f>
        <v>9.83</v>
      </c>
      <c r="E29" s="17">
        <f>'[1]Orix'!$C$13</f>
        <v>14.27</v>
      </c>
      <c r="F29" s="17">
        <f>'[1]Orix'!$C$14</f>
        <v>8.64</v>
      </c>
      <c r="G29" s="17">
        <f>'[1]Orix'!$C$15</f>
        <v>3.29</v>
      </c>
      <c r="H29" s="17">
        <f>'[1]Orix'!$C$16</f>
        <v>2.337</v>
      </c>
      <c r="I29" s="18">
        <f>'[1]Orix'!$C$17</f>
        <v>0.159</v>
      </c>
      <c r="J29" s="16">
        <f>'[1]Orix'!$C$18</f>
        <v>12.359200000000001</v>
      </c>
      <c r="K29" s="17">
        <f>'[1]Orix'!$C$19</f>
        <v>0.8112</v>
      </c>
      <c r="L29" s="17">
        <f>'[1]Orix'!$C$20</f>
        <v>0</v>
      </c>
      <c r="M29" s="17">
        <f>'[1]Orix'!$C$21</f>
        <v>3.176</v>
      </c>
      <c r="N29" s="17">
        <f>'[1]Orix'!$C$22</f>
        <v>0.422</v>
      </c>
      <c r="O29" s="17">
        <f>'[1]Orix'!$C$23</f>
        <v>0.173</v>
      </c>
      <c r="P29" s="17">
        <f>'[1]Orix'!$C$24</f>
        <v>0.037</v>
      </c>
      <c r="Q29" s="18">
        <f>'[1]Orix'!$C$25</f>
        <v>7.74</v>
      </c>
      <c r="R29" s="16">
        <f>'[1]Orix'!$C$26</f>
        <v>2.431</v>
      </c>
      <c r="S29" s="17">
        <f>'[1]Orix'!$C$27</f>
        <v>2.431</v>
      </c>
      <c r="T29" s="18">
        <f>'[1]Orix'!$C$28</f>
        <v>0</v>
      </c>
      <c r="U29" s="19">
        <f>'[1]Orix'!$C$29</f>
        <v>0</v>
      </c>
      <c r="V29" s="19">
        <f>'[1]Orix'!$C$30</f>
        <v>0</v>
      </c>
      <c r="W29" s="19">
        <f>'[1]Orix'!$C$31</f>
        <v>39.0492</v>
      </c>
      <c r="X29" s="19">
        <f>'[1]Orix'!$C$33</f>
        <v>0</v>
      </c>
      <c r="Y29" s="20">
        <f t="shared" si="2"/>
        <v>39.0492</v>
      </c>
      <c r="AA29" s="13"/>
    </row>
    <row r="30" spans="1:27" s="35" customFormat="1" ht="15">
      <c r="A30" s="14">
        <v>27</v>
      </c>
      <c r="B30" s="32" t="s">
        <v>25</v>
      </c>
      <c r="C30" s="21">
        <f>'[1]Pekao Leasing'!$C$10</f>
        <v>227.586</v>
      </c>
      <c r="D30" s="22">
        <f>'[1]Pekao Leasing'!$C$12</f>
        <v>0</v>
      </c>
      <c r="E30" s="22">
        <f>'[1]Pekao Leasing'!$C$13</f>
        <v>0</v>
      </c>
      <c r="F30" s="22">
        <f>'[1]Pekao Leasing'!$C$14</f>
        <v>0</v>
      </c>
      <c r="G30" s="22">
        <f>'[1]Pekao Leasing'!$C$15</f>
        <v>0</v>
      </c>
      <c r="H30" s="22">
        <f>'[1]Pekao Leasing'!$C$16</f>
        <v>0</v>
      </c>
      <c r="I30" s="23">
        <f>'[1]Pekao Leasing'!$C$17</f>
        <v>0</v>
      </c>
      <c r="J30" s="21">
        <f>'[1]Pekao Leasing'!$C$18</f>
        <v>126.011</v>
      </c>
      <c r="K30" s="22">
        <f>'[1]Pekao Leasing'!$C$19</f>
        <v>0</v>
      </c>
      <c r="L30" s="22">
        <f>'[1]Pekao Leasing'!$C$20</f>
        <v>0</v>
      </c>
      <c r="M30" s="22">
        <f>'[1]Pekao Leasing'!$C$21</f>
        <v>0</v>
      </c>
      <c r="N30" s="22">
        <f>'[1]Pekao Leasing'!$C$22</f>
        <v>0</v>
      </c>
      <c r="O30" s="22">
        <f>'[1]Pekao Leasing'!$C$23</f>
        <v>0</v>
      </c>
      <c r="P30" s="22">
        <f>'[1]Pekao Leasing'!$C$24</f>
        <v>0</v>
      </c>
      <c r="Q30" s="23">
        <f>'[1]Pekao Leasing'!$C$25</f>
        <v>0</v>
      </c>
      <c r="R30" s="21">
        <f>'[1]Pekao Leasing'!$C$26</f>
        <v>3.247</v>
      </c>
      <c r="S30" s="22">
        <f>'[1]Pekao Leasing'!$C$27</f>
        <v>0</v>
      </c>
      <c r="T30" s="23">
        <f>'[1]Pekao Leasing'!$C$28</f>
        <v>0</v>
      </c>
      <c r="U30" s="33">
        <f>'[1]Pekao Leasing'!$C$29</f>
        <v>0.574</v>
      </c>
      <c r="V30" s="33">
        <f>'[1]Pekao Leasing'!$C$30</f>
        <v>14.139</v>
      </c>
      <c r="W30" s="33">
        <f>'[1]Pekao Leasing'!$C$31</f>
        <v>371.557</v>
      </c>
      <c r="X30" s="33">
        <f>'[1]Pekao Leasing'!$C$33</f>
        <v>19.232</v>
      </c>
      <c r="Y30" s="34">
        <f t="shared" si="2"/>
        <v>390.789</v>
      </c>
      <c r="AA30" s="36"/>
    </row>
    <row r="31" spans="1:27" s="35" customFormat="1" ht="15">
      <c r="A31" s="14">
        <v>28</v>
      </c>
      <c r="B31" s="32" t="s">
        <v>26</v>
      </c>
      <c r="C31" s="21">
        <f>'[1]Raiffeisen Leasing'!$C$10</f>
        <v>711.6082720545071</v>
      </c>
      <c r="D31" s="22">
        <f>'[1]Raiffeisen Leasing'!$C$12</f>
        <v>202.96330777999987</v>
      </c>
      <c r="E31" s="22">
        <f>'[1]Raiffeisen Leasing'!$C$13</f>
        <v>487.43318299450726</v>
      </c>
      <c r="F31" s="22">
        <f>'[1]Raiffeisen Leasing'!$C$14</f>
        <v>187.32229671999988</v>
      </c>
      <c r="G31" s="22">
        <f>'[1]Raiffeisen Leasing'!$C$15</f>
        <v>45.97557792000001</v>
      </c>
      <c r="H31" s="22">
        <f>'[1]Raiffeisen Leasing'!$C$16</f>
        <v>254.13530835450737</v>
      </c>
      <c r="I31" s="23">
        <f>'[1]Raiffeisen Leasing'!$C$17</f>
        <v>21.211781280000004</v>
      </c>
      <c r="J31" s="21">
        <f>'[1]Raiffeisen Leasing'!$C$18</f>
        <v>238.81079496757198</v>
      </c>
      <c r="K31" s="22">
        <f>'[1]Raiffeisen Leasing'!$C$19</f>
        <v>45.91067272378597</v>
      </c>
      <c r="L31" s="22">
        <f>'[1]Raiffeisen Leasing'!$C$20</f>
        <v>4.336279623786001</v>
      </c>
      <c r="M31" s="22">
        <f>'[1]Raiffeisen Leasing'!$C$21</f>
        <v>14.50115297</v>
      </c>
      <c r="N31" s="22">
        <f>'[1]Raiffeisen Leasing'!$C$22</f>
        <v>2.06254127</v>
      </c>
      <c r="O31" s="22">
        <f>'[1]Raiffeisen Leasing'!$C$23</f>
        <v>4.372025</v>
      </c>
      <c r="P31" s="22">
        <f>'[1]Raiffeisen Leasing'!$C$24</f>
        <v>33.55635709000002</v>
      </c>
      <c r="Q31" s="23">
        <f>'[1]Raiffeisen Leasing'!$C$25</f>
        <v>134.07176629</v>
      </c>
      <c r="R31" s="21">
        <f>'[1]Raiffeisen Leasing'!$C$26</f>
        <v>29.897132659999993</v>
      </c>
      <c r="S31" s="22">
        <f>'[1]Raiffeisen Leasing'!$C$27</f>
        <v>29.897132659999993</v>
      </c>
      <c r="T31" s="23">
        <f>'[1]Raiffeisen Leasing'!$C$28</f>
        <v>0</v>
      </c>
      <c r="U31" s="33">
        <f>'[1]Raiffeisen Leasing'!$C$29</f>
        <v>1.6759945</v>
      </c>
      <c r="V31" s="33">
        <f>'[1]Raiffeisen Leasing'!$C$30</f>
        <v>0</v>
      </c>
      <c r="W31" s="33">
        <f>'[1]Raiffeisen Leasing'!$C$31</f>
        <v>981.9921941820791</v>
      </c>
      <c r="X31" s="33">
        <f>'[1]Raiffeisen Leasing'!$C$33</f>
        <v>15.039614</v>
      </c>
      <c r="Y31" s="34">
        <f t="shared" si="2"/>
        <v>997.0318081820791</v>
      </c>
      <c r="AA31" s="36"/>
    </row>
    <row r="32" spans="1:27" s="12" customFormat="1" ht="15">
      <c r="A32" s="14">
        <v>29</v>
      </c>
      <c r="B32" s="15" t="s">
        <v>27</v>
      </c>
      <c r="C32" s="16">
        <f>'[1]Renault Credit'!$C$10</f>
        <v>19.22</v>
      </c>
      <c r="D32" s="17">
        <f>'[1]Renault Credit'!$C$12</f>
        <v>0</v>
      </c>
      <c r="E32" s="17">
        <f>'[1]Renault Credit'!$C$13</f>
        <v>0</v>
      </c>
      <c r="F32" s="17">
        <f>'[1]Renault Credit'!$C$14</f>
        <v>0</v>
      </c>
      <c r="G32" s="17">
        <f>'[1]Renault Credit'!$C$15</f>
        <v>0</v>
      </c>
      <c r="H32" s="17">
        <f>'[1]Renault Credit'!$C$16</f>
        <v>0</v>
      </c>
      <c r="I32" s="18">
        <f>'[1]Renault Credit'!$C$17</f>
        <v>0</v>
      </c>
      <c r="J32" s="16">
        <f>'[1]Renault Credit'!$C$18</f>
        <v>0</v>
      </c>
      <c r="K32" s="17">
        <f>'[1]Renault Credit'!$C$19</f>
        <v>0</v>
      </c>
      <c r="L32" s="17">
        <f>'[1]Renault Credit'!$C$20</f>
        <v>0</v>
      </c>
      <c r="M32" s="17">
        <f>'[1]Renault Credit'!$C$21</f>
        <v>0</v>
      </c>
      <c r="N32" s="17">
        <f>'[1]Renault Credit'!$C$22</f>
        <v>0</v>
      </c>
      <c r="O32" s="17">
        <f>'[1]Renault Credit'!$C$23</f>
        <v>0</v>
      </c>
      <c r="P32" s="17">
        <f>'[1]Renault Credit'!$C$24</f>
        <v>0</v>
      </c>
      <c r="Q32" s="18">
        <f>'[1]Renault Credit'!$C$25</f>
        <v>0</v>
      </c>
      <c r="R32" s="16">
        <f>'[1]Renault Credit'!$C$26</f>
        <v>0</v>
      </c>
      <c r="S32" s="17">
        <f>'[1]Renault Credit'!$C$27</f>
        <v>0</v>
      </c>
      <c r="T32" s="18">
        <f>'[1]Renault Credit'!$C$28</f>
        <v>0</v>
      </c>
      <c r="U32" s="19">
        <f>'[1]Renault Credit'!$C$29</f>
        <v>0</v>
      </c>
      <c r="V32" s="19">
        <f>'[1]Renault Credit'!$C$30</f>
        <v>0</v>
      </c>
      <c r="W32" s="19">
        <f>'[1]Renault Credit'!$C$31</f>
        <v>19.22</v>
      </c>
      <c r="X32" s="19">
        <f>'[1]Renault Credit'!$C$33</f>
        <v>0</v>
      </c>
      <c r="Y32" s="20">
        <f t="shared" si="2"/>
        <v>19.22</v>
      </c>
      <c r="AA32" s="13"/>
    </row>
    <row r="33" spans="1:27" s="12" customFormat="1" ht="15">
      <c r="A33" s="14">
        <v>30</v>
      </c>
      <c r="B33" s="15" t="s">
        <v>28</v>
      </c>
      <c r="C33" s="16">
        <f>'[1]Scania Finance'!$C$10</f>
        <v>242.3</v>
      </c>
      <c r="D33" s="17">
        <f>'[1]Scania Finance'!$C$12</f>
        <v>0</v>
      </c>
      <c r="E33" s="17">
        <f>'[1]Scania Finance'!$C$13</f>
        <v>208.3</v>
      </c>
      <c r="F33" s="17">
        <f>'[1]Scania Finance'!$C$14</f>
        <v>0</v>
      </c>
      <c r="G33" s="17">
        <f>'[1]Scania Finance'!$C$15</f>
        <v>0</v>
      </c>
      <c r="H33" s="17">
        <f>'[1]Scania Finance'!$C$16</f>
        <v>0</v>
      </c>
      <c r="I33" s="18">
        <f>'[1]Scania Finance'!$C$17</f>
        <v>34</v>
      </c>
      <c r="J33" s="16">
        <f>'[1]Scania Finance'!$C$18</f>
        <v>0</v>
      </c>
      <c r="K33" s="17">
        <f>'[1]Scania Finance'!$C$19</f>
        <v>0</v>
      </c>
      <c r="L33" s="17">
        <f>'[1]Scania Finance'!$C$20</f>
        <v>0</v>
      </c>
      <c r="M33" s="17">
        <f>'[1]Scania Finance'!$C$21</f>
        <v>0</v>
      </c>
      <c r="N33" s="17">
        <f>'[1]Scania Finance'!$C$22</f>
        <v>0</v>
      </c>
      <c r="O33" s="17">
        <f>'[1]Scania Finance'!$C$23</f>
        <v>0</v>
      </c>
      <c r="P33" s="17">
        <f>'[1]Scania Finance'!$C$24</f>
        <v>0</v>
      </c>
      <c r="Q33" s="18">
        <f>'[1]Scania Finance'!$C$25</f>
        <v>0</v>
      </c>
      <c r="R33" s="16">
        <f>'[1]Scania Finance'!$C$26</f>
        <v>0</v>
      </c>
      <c r="S33" s="17">
        <f>'[1]Scania Finance'!$C$27</f>
        <v>0</v>
      </c>
      <c r="T33" s="18">
        <f>'[1]Scania Finance'!$C$28</f>
        <v>0</v>
      </c>
      <c r="U33" s="19">
        <f>'[1]Scania Finance'!$C$29</f>
        <v>0</v>
      </c>
      <c r="V33" s="19">
        <f>'[1]Scania Finance'!$C$30</f>
        <v>0</v>
      </c>
      <c r="W33" s="19">
        <f>'[1]Scania Finance'!$C$31</f>
        <v>242.3</v>
      </c>
      <c r="X33" s="19">
        <f>'[1]Scania Finance'!$C$33</f>
        <v>0</v>
      </c>
      <c r="Y33" s="20">
        <f t="shared" si="2"/>
        <v>242.3</v>
      </c>
      <c r="AA33" s="13"/>
    </row>
    <row r="34" spans="1:27" s="12" customFormat="1" ht="15">
      <c r="A34" s="14">
        <v>31</v>
      </c>
      <c r="B34" s="15" t="s">
        <v>29</v>
      </c>
      <c r="C34" s="16">
        <f>'[1]SG'!$C$10</f>
        <v>164.802</v>
      </c>
      <c r="D34" s="17">
        <f>'[1]SG'!$C$12</f>
        <v>14.093</v>
      </c>
      <c r="E34" s="17">
        <f>'[1]SG'!$C$13</f>
        <v>150.709</v>
      </c>
      <c r="F34" s="17">
        <f>'[1]SG'!$C$14</f>
        <v>0</v>
      </c>
      <c r="G34" s="17">
        <f>'[1]SG'!$C$15</f>
        <v>0</v>
      </c>
      <c r="H34" s="17">
        <f>'[1]SG'!$C$16</f>
        <v>0</v>
      </c>
      <c r="I34" s="18">
        <f>'[1]SG'!$C$17</f>
        <v>0</v>
      </c>
      <c r="J34" s="16">
        <f>'[1]SG'!$C$18</f>
        <v>218.935</v>
      </c>
      <c r="K34" s="17">
        <f>'[1]SG'!$C$19</f>
        <v>20.873</v>
      </c>
      <c r="L34" s="17">
        <f>'[1]SG'!$C$20</f>
        <v>0</v>
      </c>
      <c r="M34" s="17">
        <f>'[1]SG'!$C$21</f>
        <v>66.928</v>
      </c>
      <c r="N34" s="17">
        <f>'[1]SG'!$C$22</f>
        <v>0</v>
      </c>
      <c r="O34" s="17">
        <f>'[1]SG'!$C$23</f>
        <v>0</v>
      </c>
      <c r="P34" s="17">
        <f>'[1]SG'!$C$24</f>
        <v>0</v>
      </c>
      <c r="Q34" s="18">
        <f>'[1]SG'!$C$25</f>
        <v>67.229</v>
      </c>
      <c r="R34" s="16">
        <f>'[1]SG'!$C$26</f>
        <v>56.423</v>
      </c>
      <c r="S34" s="17">
        <f>'[1]SG'!$C$27</f>
        <v>0</v>
      </c>
      <c r="T34" s="18">
        <f>'[1]SG'!$C$28</f>
        <v>0</v>
      </c>
      <c r="U34" s="19">
        <f>'[1]SG'!$C$29</f>
        <v>46.346</v>
      </c>
      <c r="V34" s="19">
        <f>'[1]SG'!$C$30</f>
        <v>0</v>
      </c>
      <c r="W34" s="19">
        <f>'[1]SG'!$C$31</f>
        <v>486.506</v>
      </c>
      <c r="X34" s="19">
        <f>'[1]SG'!$C$33</f>
        <v>0</v>
      </c>
      <c r="Y34" s="20">
        <f t="shared" si="2"/>
        <v>486.506</v>
      </c>
      <c r="AA34" s="13"/>
    </row>
    <row r="35" spans="1:27" s="12" customFormat="1" ht="12.75">
      <c r="A35" s="14">
        <v>32</v>
      </c>
      <c r="B35" s="15" t="s">
        <v>30</v>
      </c>
      <c r="C35" s="58" t="s">
        <v>37</v>
      </c>
      <c r="D35" s="58" t="s">
        <v>37</v>
      </c>
      <c r="E35" s="58" t="s">
        <v>37</v>
      </c>
      <c r="F35" s="58" t="s">
        <v>37</v>
      </c>
      <c r="G35" s="58" t="s">
        <v>37</v>
      </c>
      <c r="H35" s="58" t="s">
        <v>37</v>
      </c>
      <c r="I35" s="58" t="s">
        <v>37</v>
      </c>
      <c r="J35" s="58" t="s">
        <v>37</v>
      </c>
      <c r="K35" s="58" t="s">
        <v>37</v>
      </c>
      <c r="L35" s="58" t="s">
        <v>37</v>
      </c>
      <c r="M35" s="58" t="s">
        <v>37</v>
      </c>
      <c r="N35" s="58" t="s">
        <v>37</v>
      </c>
      <c r="O35" s="58" t="s">
        <v>37</v>
      </c>
      <c r="P35" s="58" t="s">
        <v>37</v>
      </c>
      <c r="Q35" s="58" t="s">
        <v>37</v>
      </c>
      <c r="R35" s="58" t="s">
        <v>37</v>
      </c>
      <c r="S35" s="58" t="s">
        <v>37</v>
      </c>
      <c r="T35" s="58" t="s">
        <v>37</v>
      </c>
      <c r="U35" s="58" t="s">
        <v>37</v>
      </c>
      <c r="V35" s="58" t="s">
        <v>37</v>
      </c>
      <c r="W35" s="58" t="s">
        <v>37</v>
      </c>
      <c r="X35" s="58" t="s">
        <v>37</v>
      </c>
      <c r="Y35" s="58" t="s">
        <v>37</v>
      </c>
      <c r="AA35" s="13"/>
    </row>
    <row r="36" spans="1:27" s="30" customFormat="1" ht="15">
      <c r="A36" s="14">
        <v>33</v>
      </c>
      <c r="B36" s="24" t="s">
        <v>31</v>
      </c>
      <c r="C36" s="25">
        <f>'[1]Toyota Leasing'!$C$10</f>
        <v>57.74</v>
      </c>
      <c r="D36" s="26">
        <f>'[1]Toyota Leasing'!$C$12</f>
        <v>50.14</v>
      </c>
      <c r="E36" s="26">
        <f>'[1]Toyota Leasing'!$C$13</f>
        <v>7.6</v>
      </c>
      <c r="F36" s="26">
        <f>'[1]Toyota Leasing'!$C$14</f>
        <v>0</v>
      </c>
      <c r="G36" s="26">
        <f>'[1]Toyota Leasing'!$C$15</f>
        <v>7.6</v>
      </c>
      <c r="H36" s="26">
        <f>'[1]Toyota Leasing'!$C$16</f>
        <v>0</v>
      </c>
      <c r="I36" s="27">
        <f>'[1]Toyota Leasing'!$C$17</f>
        <v>0</v>
      </c>
      <c r="J36" s="25">
        <f>'[1]Toyota Leasing'!$C$18</f>
        <v>1.97</v>
      </c>
      <c r="K36" s="26">
        <f>'[1]Toyota Leasing'!$C$19</f>
        <v>0</v>
      </c>
      <c r="L36" s="26">
        <f>'[1]Toyota Leasing'!$C$20</f>
        <v>0</v>
      </c>
      <c r="M36" s="26">
        <f>'[1]Toyota Leasing'!$C$21</f>
        <v>0</v>
      </c>
      <c r="N36" s="26">
        <f>'[1]Toyota Leasing'!$C$22</f>
        <v>0</v>
      </c>
      <c r="O36" s="26">
        <f>'[1]Toyota Leasing'!$C$23</f>
        <v>0</v>
      </c>
      <c r="P36" s="26">
        <f>'[1]Toyota Leasing'!$C$24</f>
        <v>1.97</v>
      </c>
      <c r="Q36" s="27">
        <f>'[1]Toyota Leasing'!$C$25</f>
        <v>0</v>
      </c>
      <c r="R36" s="25">
        <f>'[1]Toyota Leasing'!$C$26</f>
        <v>0</v>
      </c>
      <c r="S36" s="26">
        <f>'[1]Toyota Leasing'!$C$27</f>
        <v>0</v>
      </c>
      <c r="T36" s="27">
        <f>'[1]Toyota Leasing'!$C$28</f>
        <v>0</v>
      </c>
      <c r="U36" s="28">
        <f>'[1]Toyota Leasing'!$C$29</f>
        <v>0</v>
      </c>
      <c r="V36" s="28">
        <f>'[1]Toyota Leasing'!$C$30</f>
        <v>0</v>
      </c>
      <c r="W36" s="28">
        <f>'[1]Toyota Leasing'!$C$31</f>
        <v>59.71</v>
      </c>
      <c r="X36" s="28">
        <f>'[1]Toyota Leasing'!$C$33</f>
        <v>0</v>
      </c>
      <c r="Y36" s="29">
        <f>SUM(W36:X36)</f>
        <v>59.71</v>
      </c>
      <c r="AA36" s="31"/>
    </row>
    <row r="37" spans="1:27" s="59" customFormat="1" ht="12.75">
      <c r="A37" s="14">
        <v>34</v>
      </c>
      <c r="B37" s="61" t="s">
        <v>32</v>
      </c>
      <c r="C37" s="58" t="s">
        <v>37</v>
      </c>
      <c r="D37" s="58" t="s">
        <v>37</v>
      </c>
      <c r="E37" s="58" t="s">
        <v>37</v>
      </c>
      <c r="F37" s="58" t="s">
        <v>37</v>
      </c>
      <c r="G37" s="58" t="s">
        <v>37</v>
      </c>
      <c r="H37" s="58" t="s">
        <v>37</v>
      </c>
      <c r="I37" s="58" t="s">
        <v>37</v>
      </c>
      <c r="J37" s="58" t="s">
        <v>37</v>
      </c>
      <c r="K37" s="58" t="s">
        <v>37</v>
      </c>
      <c r="L37" s="58" t="s">
        <v>37</v>
      </c>
      <c r="M37" s="58" t="s">
        <v>37</v>
      </c>
      <c r="N37" s="58" t="s">
        <v>37</v>
      </c>
      <c r="O37" s="58" t="s">
        <v>37</v>
      </c>
      <c r="P37" s="58" t="s">
        <v>37</v>
      </c>
      <c r="Q37" s="58" t="s">
        <v>37</v>
      </c>
      <c r="R37" s="58" t="s">
        <v>37</v>
      </c>
      <c r="S37" s="58" t="s">
        <v>37</v>
      </c>
      <c r="T37" s="58" t="s">
        <v>37</v>
      </c>
      <c r="U37" s="58" t="s">
        <v>37</v>
      </c>
      <c r="V37" s="58" t="s">
        <v>37</v>
      </c>
      <c r="W37" s="58" t="s">
        <v>37</v>
      </c>
      <c r="X37" s="58" t="s">
        <v>37</v>
      </c>
      <c r="Y37" s="58" t="s">
        <v>37</v>
      </c>
      <c r="AA37" s="60"/>
    </row>
    <row r="38" spans="1:27" s="12" customFormat="1" ht="15">
      <c r="A38" s="14">
        <v>35</v>
      </c>
      <c r="B38" s="32" t="s">
        <v>33</v>
      </c>
      <c r="C38" s="16">
        <f>'[1]VFS'!$C$10</f>
        <v>161.3808419599998</v>
      </c>
      <c r="D38" s="17">
        <f>'[1]VFS'!$C$12</f>
        <v>1.80119507</v>
      </c>
      <c r="E38" s="17">
        <f>'[1]VFS'!$C$13</f>
        <v>133.09573627999978</v>
      </c>
      <c r="F38" s="17">
        <f>'[1]VFS'!$C$14</f>
        <v>0.49101638999999997</v>
      </c>
      <c r="G38" s="17">
        <f>'[1]VFS'!$C$15</f>
        <v>0.29725672000000003</v>
      </c>
      <c r="H38" s="17">
        <f>'[1]VFS'!$C$16</f>
        <v>132.30746316999978</v>
      </c>
      <c r="I38" s="18">
        <f>'[1]VFS'!$C$17</f>
        <v>26.48391060999999</v>
      </c>
      <c r="J38" s="16">
        <f>'[1]VFS'!$C$18</f>
        <v>23.08757796</v>
      </c>
      <c r="K38" s="17">
        <f>'[1]VFS'!$C$19</f>
        <v>23.08757796</v>
      </c>
      <c r="L38" s="17">
        <f>'[1]VFS'!$C$20</f>
        <v>0</v>
      </c>
      <c r="M38" s="17">
        <f>'[1]VFS'!$C$21</f>
        <v>0</v>
      </c>
      <c r="N38" s="17">
        <f>'[1]VFS'!$C$22</f>
        <v>0</v>
      </c>
      <c r="O38" s="17">
        <f>'[1]VFS'!$C$23</f>
        <v>0</v>
      </c>
      <c r="P38" s="17">
        <f>'[1]VFS'!$C$24</f>
        <v>0</v>
      </c>
      <c r="Q38" s="18">
        <f>'[1]VFS'!$C$25</f>
        <v>0</v>
      </c>
      <c r="R38" s="16">
        <f>'[1]VFS'!$C$26</f>
        <v>0</v>
      </c>
      <c r="S38" s="17">
        <f>'[1]VFS'!$C$27</f>
        <v>0</v>
      </c>
      <c r="T38" s="18">
        <f>'[1]VFS'!$C$28</f>
        <v>0</v>
      </c>
      <c r="U38" s="19">
        <f>'[1]VFS'!$C$29</f>
        <v>0</v>
      </c>
      <c r="V38" s="19">
        <f>'[1]VFS'!$C$30</f>
        <v>0.15174036</v>
      </c>
      <c r="W38" s="19">
        <f>'[1]VFS'!$C$31</f>
        <v>184.6201602799998</v>
      </c>
      <c r="X38" s="19">
        <f>'[1]VFS'!$C$33</f>
        <v>0</v>
      </c>
      <c r="Y38" s="20">
        <f>SUM(W38:X38)</f>
        <v>184.6201602799998</v>
      </c>
      <c r="AA38" s="13"/>
    </row>
    <row r="39" spans="1:27" s="12" customFormat="1" ht="15">
      <c r="A39" s="14">
        <v>36</v>
      </c>
      <c r="B39" s="15" t="s">
        <v>34</v>
      </c>
      <c r="C39" s="21">
        <f>'[1]Volksbank Leasing'!$C$10</f>
        <v>331.63499999999993</v>
      </c>
      <c r="D39" s="22">
        <f>'[1]Volksbank Leasing'!$C$12</f>
        <v>62</v>
      </c>
      <c r="E39" s="22">
        <f>'[1]Volksbank Leasing'!$C$13</f>
        <v>269.301</v>
      </c>
      <c r="F39" s="17">
        <f>'[1]Volksbank Leasing'!$C$14</f>
        <v>34.25</v>
      </c>
      <c r="G39" s="17">
        <f>'[1]Volksbank Leasing'!$C$15</f>
        <v>21.48</v>
      </c>
      <c r="H39" s="17">
        <f>'[1]Volksbank Leasing'!$C$16</f>
        <v>213.571</v>
      </c>
      <c r="I39" s="18">
        <f>'[1]Volksbank Leasing'!$C$17</f>
        <v>0.334</v>
      </c>
      <c r="J39" s="16">
        <f>'[1]Volksbank Leasing'!$C$18</f>
        <v>110.91</v>
      </c>
      <c r="K39" s="17">
        <f>'[1]Volksbank Leasing'!$C$19</f>
        <v>31.69</v>
      </c>
      <c r="L39" s="17">
        <f>'[1]Volksbank Leasing'!$C$20</f>
        <v>3.39</v>
      </c>
      <c r="M39" s="17">
        <f>'[1]Volksbank Leasing'!$C$21</f>
        <v>0.2</v>
      </c>
      <c r="N39" s="17">
        <f>'[1]Volksbank Leasing'!$C$22</f>
        <v>9.54</v>
      </c>
      <c r="O39" s="17">
        <f>'[1]Volksbank Leasing'!$C$23</f>
        <v>0</v>
      </c>
      <c r="P39" s="17">
        <f>'[1]Volksbank Leasing'!$C$24</f>
        <v>8.04</v>
      </c>
      <c r="Q39" s="18">
        <f>'[1]Volksbank Leasing'!$C$25</f>
        <v>58.05</v>
      </c>
      <c r="R39" s="16">
        <f>'[1]Volksbank Leasing'!$C$26</f>
        <v>13.11</v>
      </c>
      <c r="S39" s="17">
        <f>'[1]Volksbank Leasing'!$C$27</f>
        <v>13.11</v>
      </c>
      <c r="T39" s="18">
        <f>'[1]Volksbank Leasing'!$C$28</f>
        <v>0</v>
      </c>
      <c r="U39" s="19">
        <f>'[1]Volksbank Leasing'!$C$29</f>
        <v>0</v>
      </c>
      <c r="V39" s="19">
        <f>'[1]Volksbank Leasing'!$C$30</f>
        <v>0.3200000000000003</v>
      </c>
      <c r="W39" s="19">
        <f>'[1]Volksbank Leasing'!$C$31</f>
        <v>455.97499999999997</v>
      </c>
      <c r="X39" s="19">
        <f>'[1]Volksbank Leasing'!$C$33</f>
        <v>0</v>
      </c>
      <c r="Y39" s="20">
        <f>SUM(W39:X39)</f>
        <v>455.97499999999997</v>
      </c>
      <c r="AA39" s="13"/>
    </row>
    <row r="40" spans="1:27" s="12" customFormat="1" ht="15">
      <c r="A40" s="14">
        <v>37</v>
      </c>
      <c r="B40" s="15" t="s">
        <v>35</v>
      </c>
      <c r="C40" s="21">
        <f>'[1]Volkswagen Leasing'!$C$10</f>
        <v>243.14164145999885</v>
      </c>
      <c r="D40" s="22">
        <f>'[1]Volkswagen Leasing'!$C$12</f>
        <v>151.29830757999895</v>
      </c>
      <c r="E40" s="22">
        <f>'[1]Volkswagen Leasing'!$C$13</f>
        <v>90.69</v>
      </c>
      <c r="F40" s="17">
        <f>'[1]Volkswagen Leasing'!$C$14</f>
        <v>0</v>
      </c>
      <c r="G40" s="17">
        <f>'[1]Volkswagen Leasing'!$C$15</f>
        <v>90.6934173099999</v>
      </c>
      <c r="H40" s="17">
        <f>'[1]Volkswagen Leasing'!$C$16</f>
        <v>0</v>
      </c>
      <c r="I40" s="18">
        <f>'[1]Volkswagen Leasing'!$C$17</f>
        <v>1.1499165699999998</v>
      </c>
      <c r="J40" s="16">
        <f>'[1]Volkswagen Leasing'!$C$18</f>
        <v>3.65303115</v>
      </c>
      <c r="K40" s="17">
        <f>'[1]Volkswagen Leasing'!$C$19</f>
        <v>0.53181</v>
      </c>
      <c r="L40" s="17">
        <f>'[1]Volkswagen Leasing'!$C$20</f>
        <v>0</v>
      </c>
      <c r="M40" s="17">
        <f>'[1]Volkswagen Leasing'!$C$21</f>
        <v>0</v>
      </c>
      <c r="N40" s="17">
        <f>'[1]Volkswagen Leasing'!$C$22</f>
        <v>0.06853993</v>
      </c>
      <c r="O40" s="17">
        <f>'[1]Volkswagen Leasing'!$C$23</f>
        <v>0.281416</v>
      </c>
      <c r="P40" s="17">
        <f>'[1]Volkswagen Leasing'!$C$24</f>
        <v>0.31103862</v>
      </c>
      <c r="Q40" s="18">
        <f>'[1]Volkswagen Leasing'!$C$25</f>
        <v>2.4602266</v>
      </c>
      <c r="R40" s="16">
        <f>'[1]Volkswagen Leasing'!$C$26</f>
        <v>2.287472290000005</v>
      </c>
      <c r="S40" s="17">
        <f>'[1]Volkswagen Leasing'!$C$27</f>
        <v>2.287472290000005</v>
      </c>
      <c r="T40" s="18">
        <f>'[1]Volkswagen Leasing'!$C$28</f>
        <v>0</v>
      </c>
      <c r="U40" s="19">
        <f>'[1]Volkswagen Leasing'!$C$29</f>
        <v>0</v>
      </c>
      <c r="V40" s="19">
        <f>'[1]Volkswagen Leasing'!$C$30</f>
        <v>0</v>
      </c>
      <c r="W40" s="19">
        <f>'[1]Volkswagen Leasing'!$C$31</f>
        <v>249.08214489999887</v>
      </c>
      <c r="X40" s="19">
        <f>'[1]Volkswagen Leasing'!$C$33</f>
        <v>0</v>
      </c>
      <c r="Y40" s="20">
        <f>SUM(W40:X40)</f>
        <v>249.08214489999887</v>
      </c>
      <c r="AA40" s="13"/>
    </row>
    <row r="41" spans="1:27" s="12" customFormat="1" ht="15.75" thickBot="1">
      <c r="A41" s="14">
        <v>38</v>
      </c>
      <c r="B41" s="39" t="s">
        <v>36</v>
      </c>
      <c r="C41" s="40">
        <f>'[1]Watin Leasing'!$C$10</f>
        <v>5.61</v>
      </c>
      <c r="D41" s="41">
        <f>'[1]Watin Leasing'!$C$12</f>
        <v>5.5</v>
      </c>
      <c r="E41" s="41">
        <f>'[1]Watin Leasing'!$C$13</f>
        <v>0.11</v>
      </c>
      <c r="F41" s="42">
        <f>'[1]Watin Leasing'!$C$14</f>
        <v>0.11</v>
      </c>
      <c r="G41" s="42">
        <f>'[1]Watin Leasing'!$C$15</f>
        <v>0</v>
      </c>
      <c r="H41" s="42">
        <f>'[1]Watin Leasing'!$C$16</f>
        <v>0</v>
      </c>
      <c r="I41" s="43">
        <f>'[1]Watin Leasing'!$C$17</f>
        <v>0</v>
      </c>
      <c r="J41" s="44">
        <f>'[1]Watin Leasing'!$C$18</f>
        <v>0</v>
      </c>
      <c r="K41" s="45">
        <f>'[1]Watin Leasing'!$C$19</f>
        <v>0</v>
      </c>
      <c r="L41" s="45">
        <f>'[1]Watin Leasing'!$C$20</f>
        <v>0</v>
      </c>
      <c r="M41" s="45">
        <f>'[1]Watin Leasing'!$C$21</f>
        <v>0</v>
      </c>
      <c r="N41" s="45">
        <f>'[1]Watin Leasing'!$C$22</f>
        <v>0</v>
      </c>
      <c r="O41" s="45">
        <f>'[1]Watin Leasing'!$C$23</f>
        <v>0</v>
      </c>
      <c r="P41" s="45">
        <f>'[1]Watin Leasing'!$C$24</f>
        <v>0</v>
      </c>
      <c r="Q41" s="46">
        <f>'[1]Watin Leasing'!$C$25</f>
        <v>0</v>
      </c>
      <c r="R41" s="44">
        <f>'[1]Watin Leasing'!$C$26</f>
        <v>0</v>
      </c>
      <c r="S41" s="45">
        <f>'[1]Watin Leasing'!$C$27</f>
        <v>0</v>
      </c>
      <c r="T41" s="46">
        <f>'[1]Watin Leasing'!$C$28</f>
        <v>0</v>
      </c>
      <c r="U41" s="47">
        <f>'[1]Watin Leasing'!$C$29</f>
        <v>0</v>
      </c>
      <c r="V41" s="47">
        <f>'[1]Watin Leasing'!$C$30</f>
        <v>0</v>
      </c>
      <c r="W41" s="47">
        <f>'[1]Watin Leasing'!$C$31</f>
        <v>5.61</v>
      </c>
      <c r="X41" s="47">
        <f>'[1]Watin Leasing'!$C$33</f>
        <v>0</v>
      </c>
      <c r="Y41" s="48">
        <f>SUM(W41:X41)</f>
        <v>5.61</v>
      </c>
      <c r="AA41" s="13"/>
    </row>
    <row r="42" spans="1:27" s="2" customFormat="1" ht="17.25" thickBot="1" thickTop="1">
      <c r="A42" s="49"/>
      <c r="B42" s="50" t="s">
        <v>40</v>
      </c>
      <c r="C42" s="51">
        <f aca="true" t="shared" si="3" ref="C42:Y42">SUM(C4:C41)</f>
        <v>6054.40068121649</v>
      </c>
      <c r="D42" s="52">
        <f t="shared" si="3"/>
        <v>1560.988705408378</v>
      </c>
      <c r="E42" s="52">
        <f t="shared" si="3"/>
        <v>3401.9398748788267</v>
      </c>
      <c r="F42" s="52">
        <f t="shared" si="3"/>
        <v>532.1427528105256</v>
      </c>
      <c r="G42" s="52">
        <f t="shared" si="3"/>
        <v>590.7716962477606</v>
      </c>
      <c r="H42" s="53">
        <f t="shared" si="3"/>
        <v>1555.2278953489586</v>
      </c>
      <c r="I42" s="53">
        <f t="shared" si="3"/>
        <v>536.338549150867</v>
      </c>
      <c r="J42" s="51">
        <f t="shared" si="3"/>
        <v>2802.2087658378236</v>
      </c>
      <c r="K42" s="52">
        <f t="shared" si="3"/>
        <v>357.4832854778791</v>
      </c>
      <c r="L42" s="52">
        <f t="shared" si="3"/>
        <v>20.93025304322848</v>
      </c>
      <c r="M42" s="52">
        <f t="shared" si="3"/>
        <v>193.01639998758966</v>
      </c>
      <c r="N42" s="52">
        <f t="shared" si="3"/>
        <v>54.0538484660309</v>
      </c>
      <c r="O42" s="52">
        <f t="shared" si="3"/>
        <v>42.91744311080562</v>
      </c>
      <c r="P42" s="52">
        <f t="shared" si="3"/>
        <v>110.39841138962535</v>
      </c>
      <c r="Q42" s="53">
        <f t="shared" si="3"/>
        <v>949.0190800731594</v>
      </c>
      <c r="R42" s="51">
        <f t="shared" si="3"/>
        <v>221.65949851114195</v>
      </c>
      <c r="S42" s="52">
        <f t="shared" si="3"/>
        <v>119.60887488114193</v>
      </c>
      <c r="T42" s="53">
        <f t="shared" si="3"/>
        <v>7.530623629999998</v>
      </c>
      <c r="U42" s="54">
        <f t="shared" si="3"/>
        <v>296.4179923019809</v>
      </c>
      <c r="V42" s="54">
        <f t="shared" si="3"/>
        <v>55.88821704779647</v>
      </c>
      <c r="W42" s="55">
        <f t="shared" si="3"/>
        <v>9430.575154915236</v>
      </c>
      <c r="X42" s="54">
        <f t="shared" si="3"/>
        <v>822.235382892924</v>
      </c>
      <c r="Y42" s="55">
        <f t="shared" si="3"/>
        <v>10252.810537808156</v>
      </c>
      <c r="AA42" s="56"/>
    </row>
    <row r="43" ht="12.75">
      <c r="B43" s="57" t="s">
        <v>41</v>
      </c>
    </row>
    <row r="44" spans="2:25" s="63" customFormat="1" ht="12.75">
      <c r="B44" s="63" t="s">
        <v>42</v>
      </c>
      <c r="C44" s="64">
        <v>6100</v>
      </c>
      <c r="D44" s="64">
        <v>1750</v>
      </c>
      <c r="E44" s="64">
        <v>3850</v>
      </c>
      <c r="I44" s="63">
        <v>600</v>
      </c>
      <c r="J44" s="64">
        <v>2850</v>
      </c>
      <c r="R44" s="63">
        <v>240</v>
      </c>
      <c r="U44" s="63">
        <v>300</v>
      </c>
      <c r="V44" s="63">
        <v>60</v>
      </c>
      <c r="W44" s="64">
        <v>9550</v>
      </c>
      <c r="Y44" s="64">
        <v>10500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Trusted Information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Witold Drożdż</dc:creator>
  <cp:keywords/>
  <dc:description/>
  <cp:lastModifiedBy>Daniel Mróz</cp:lastModifiedBy>
  <cp:lastPrinted>2005-10-19T16:00:19Z</cp:lastPrinted>
  <dcterms:created xsi:type="dcterms:W3CDTF">2005-10-19T14:09:54Z</dcterms:created>
  <dcterms:modified xsi:type="dcterms:W3CDTF">2005-11-13T20:05:27Z</dcterms:modified>
  <cp:category/>
  <cp:version/>
  <cp:contentType/>
  <cp:contentStatus/>
</cp:coreProperties>
</file>